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HP\Downloads\"/>
    </mc:Choice>
  </mc:AlternateContent>
  <xr:revisionPtr revIDLastSave="0" documentId="8_{B4433A8F-B630-4E94-94FF-57E29C803A25}" xr6:coauthVersionLast="47" xr6:coauthVersionMax="47" xr10:uidLastSave="{00000000-0000-0000-0000-000000000000}"/>
  <bookViews>
    <workbookView xWindow="-120" yWindow="-120" windowWidth="29040" windowHeight="15720" xr2:uid="{00000000-000D-0000-FFFF-FFFF00000000}"/>
  </bookViews>
  <sheets>
    <sheet name="Mainline" sheetId="1" r:id="rId1"/>
    <sheet name="Mech &amp; Piping" sheetId="2" r:id="rId2"/>
    <sheet name="CP-Part-North Goa" sheetId="3" r:id="rId3"/>
    <sheet name="CIVIL- North Goa " sheetId="4" r:id="rId4"/>
    <sheet name="Maintenance" sheetId="8" r:id="rId5"/>
  </sheets>
  <definedNames>
    <definedName name="_xlnm.Print_Area" localSheetId="3">'CIVIL- North Goa '!$A$1:$F$91</definedName>
    <definedName name="_xlnm.Print_Area" localSheetId="2">'CP-Part-North Goa'!$A$1:$F$72</definedName>
    <definedName name="_xlnm.Print_Area" localSheetId="0">Mainline!$A$1:$F$307</definedName>
    <definedName name="_xlnm.Print_Area" localSheetId="4">Maintenance!$A$1:$F$101</definedName>
    <definedName name="_xlnm.Print_Area" localSheetId="1">'Mech &amp; Piping'!$A$1:$H$187</definedName>
    <definedName name="_xlnm.Print_Titles" localSheetId="3">'CIVIL- North Goa '!$A:$D,'CIVIL- North Goa '!$1:$7</definedName>
    <definedName name="_xlnm.Print_Titles" localSheetId="2">'CP-Part-North Goa'!$A:$D,'CP-Part-North Goa'!$1:$7</definedName>
    <definedName name="_xlnm.Print_Titles" localSheetId="0">Mainline!$A:$D,Mainline!$1:$7</definedName>
    <definedName name="_xlnm.Print_Titles" localSheetId="4">Maintenance!$A:$D,Maintenance!$1:$7</definedName>
    <definedName name="_xlnm.Print_Titles" localSheetId="1">'Mech &amp; Piping'!$A:$F,'Mech &amp; Piping'!$5:$7</definedName>
  </definedNames>
  <calcPr calcId="191029"/>
</workbook>
</file>

<file path=xl/calcChain.xml><?xml version="1.0" encoding="utf-8"?>
<calcChain xmlns="http://schemas.openxmlformats.org/spreadsheetml/2006/main">
  <c r="F79" i="8" l="1"/>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80" i="8" s="1"/>
  <c r="F11" i="8"/>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70" i="4" s="1"/>
  <c r="F9" i="4"/>
  <c r="F50" i="3"/>
  <c r="F49" i="3"/>
  <c r="F48" i="3"/>
  <c r="F47" i="3"/>
  <c r="F46" i="3"/>
  <c r="F45" i="3"/>
  <c r="F44" i="3"/>
  <c r="F43" i="3"/>
  <c r="F42" i="3"/>
  <c r="F41" i="3"/>
  <c r="F40"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51" i="3" s="1"/>
  <c r="F9" i="3"/>
  <c r="F8" i="3"/>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286" i="1" s="1"/>
  <c r="F41" i="1"/>
  <c r="F81" i="8" l="1"/>
  <c r="F82" i="8"/>
  <c r="F287" i="1"/>
  <c r="F288" i="1" s="1"/>
  <c r="F52" i="3"/>
  <c r="F53" i="3"/>
  <c r="H168" i="2"/>
  <c r="F71" i="4"/>
  <c r="F72" i="4" s="1"/>
  <c r="H167" i="2"/>
  <c r="F73" i="4" l="1"/>
  <c r="F74" i="4"/>
  <c r="F289" i="1"/>
  <c r="F290" i="1" s="1"/>
  <c r="H169" i="2"/>
  <c r="H170" i="2" s="1"/>
  <c r="F54" i="3"/>
  <c r="F55" i="3"/>
  <c r="F83" i="8"/>
  <c r="F84" i="8" s="1"/>
</calcChain>
</file>

<file path=xl/sharedStrings.xml><?xml version="1.0" encoding="utf-8"?>
<sst xmlns="http://schemas.openxmlformats.org/spreadsheetml/2006/main" count="1278" uniqueCount="678">
  <si>
    <t>Goa Natural Gas Private Ltd.
Plot No. 33, Rajan Villa, Journalist Colony, 
Porvorim 403 521 Goa</t>
  </si>
  <si>
    <t>TENDER NO.:- GNGPL/C&amp;P/2024/T-19 dated 05/11/2024</t>
  </si>
  <si>
    <t>SUBJECT:- LAYING &amp; CONSTRUCTION OF 8”, 6”, 4” NB U/G STEEL PIPELINE NETWORK AND ITS ASSOCIATED WORKS FOR CGD PROJECT OF GOA NATURAL GAS PVT LTD IN NORTH GOA GA</t>
  </si>
  <si>
    <t>REVISED PRICE - BID</t>
  </si>
  <si>
    <t>A</t>
  </si>
  <si>
    <t xml:space="preserve">MAINLINE WORKS </t>
  </si>
  <si>
    <t>Unit</t>
  </si>
  <si>
    <t>Quantity</t>
  </si>
  <si>
    <t>Unit Rate inclusive of all applicable taxes, duties &amp; other levies [if any] payable by the Contractor under the Contract, or for any other cause except final GST</t>
  </si>
  <si>
    <t>Amount inclusive of all applicable taxes &amp; duties &amp; other levies [if any] payable by the Contractor under the Contract, or for any other cause except final GST</t>
  </si>
  <si>
    <t xml:space="preserve">Sl.
No. </t>
  </si>
  <si>
    <t>Description of Item</t>
  </si>
  <si>
    <t xml:space="preserve">CARBON STEEL PIPES </t>
  </si>
  <si>
    <t xml:space="preserve">PIPELINE LAYING / INSTALLATION </t>
  </si>
  <si>
    <t>"Receiving and taking over" as defined in the specifications, handling, loading, transportation and unloading of Owner supplied 3-Layer PE coated and bare linepipes from Owner's designated stack-yard to Contractor's stock yard/workshop/work-site including preliminary activities, preparation of drawings, wherever required for crossing etc. including handling, stacking, stringing on the pipeline Right-of-Use/ pipeline route alignment, carrying out inspection of company supplied materials including linepipes at the time of taking over, laying/ installation of coated linepipes as per specification wherever required depending on site condition including execution of all works, "taking over", handling , including loading and unloading, transportation of Owner supplied materials other than linepipe from Owner's designated place (s) of issue to work site, arrangement of all additional lands required for Contractor's storage, fabrication, access for construction, procurement and supply of all materials (except Owner supplied materials), consumables, equipment,  labour and other inputs, carrying out all temporary, ancillary, auxiliary works, ready for commissioning of pipeline as per drawings, specifications, other provisions of Contract document and instructions of Engineer-in-charge, including but not limited to carrying out the following works:</t>
  </si>
  <si>
    <t>-</t>
  </si>
  <si>
    <t>Surveying of route and detours required at the time of execution including marking the same in topographical sheet, preparation of construction drawings showing survey details, and submit same to Owner for review / approval.</t>
  </si>
  <si>
    <t xml:space="preserve">Staking and installation of construction markers, clearing, fencing, grubbing,  full filling all the requirements of various statutory/ environment authorities to the entire satisfaction of concerned authorities, grading of work area. Shifting of all obstruction within the ROU/ Pipeline route alignment viz. electrical lines/ poles, telephone line / poles, foreign pipeline, etc. co-ordination with concerned authorities and obtain permissions from these authorities. </t>
  </si>
  <si>
    <t xml:space="preserve">Barricading the pipeline construction area prior to execution of the works as per drawings  enclosed with tender document and to the entire satisfaction of Owner / Engineer-in-charge. </t>
  </si>
  <si>
    <t>Trenching to all depths by excavation in all types of soils including soft rock and different type of pavement / footpath / roads other than concrete etc  as required and storing excavated soil, reusable materials at designated area as directed by Engineer in charge and to a width to accommodate the pipeline as per the relevant standard/ specification etc. [The minimum depth of the top of pipeline shall be 1.2m measured from top of pipeline coating to the top of undisturbed surface of the soil or as per specification/relevant code, whichever is higher]. Dewater of trenches if required as per site condition.</t>
  </si>
  <si>
    <t>Carrying out repairs of pipe defects/ replacement in case of irreparable defects and repairs of defects of pipe coating not attributable to Owner including defects/ damages occurring during transportation / handling.</t>
  </si>
  <si>
    <t xml:space="preserve">Stringing of line pipes along pipeline trench / ROU on straw / sand / soft soil bags including supply of bags and its filling materials. </t>
  </si>
  <si>
    <t xml:space="preserve">Checking, cleaning, aligning, bending, cutting and bevelling (as required) of pipes for welding and field adjustments including pipe fittings, welding, carrying out non-destructive testing of welds as required including 100% radiography by X-ray and providing all requisite equipment, labour, supervision, materials, films, consumables, all facilities and personnel to process, develop, examine and interpret radiographs and other tests as required, carrying out repairs of weld joints found defective by Engineer-in-Charge, carrying out re-radiography and other tests as required on repaired joints. </t>
  </si>
  <si>
    <t xml:space="preserve">Carrying out installation of carrier line pipe at all minor crossing viz. road, carttrack, pathway, water bodies etc. at designated depth by open cut (except at crossing by HDD method). </t>
  </si>
  <si>
    <t>Carrying out installation of carrier line pipe in the casing pipe at cased crossing (excluding installation of casing pipes which is covered separately).</t>
  </si>
  <si>
    <t xml:space="preserve">Coating of field weld joints, long radius bends (R=3D), elbows, buried fittings and valves etc. including supply of coating materials etc. (i.e. heat shrinkable sleeves and high build epoxy etc.) as per PJS &amp; Technical Specification compatible with 3 layer PE coating material of the line pipe. </t>
  </si>
  <si>
    <t xml:space="preserve">Installation of LR Bend (R = 3D) , as per specification wherever required depending on site condition. </t>
  </si>
  <si>
    <t xml:space="preserve">Installation / lowering the pipeline in trench to required depth as per PJS, Technical Specification &amp; drawings including padding around pipeline with suitable soil duly approved by EIC including supply of padding material, backfilling and its compaction to the satisfaction of concerned authorities with excavated  earth / borrowed select soil including supply of borrowed select soil duly approved by EIC before backfilling and make ready for restoration to be done by Owner / concerned authorities. </t>
  </si>
  <si>
    <t>Installation of warning mat on the entire length of the pipeline as per specification.</t>
  </si>
  <si>
    <t>Supply and installation of slope breakers, wherever required or, as directed by Onwer / Engineer–in–charge.</t>
  </si>
  <si>
    <t xml:space="preserve">Crossing the all-foreign pipeline / HT line / cable / any other utilities etc. with necessary concrete / PVC protection including coordination with all agencies and obtaining NOC. </t>
  </si>
  <si>
    <t>Supply and installation of bank protection alongwith backfill materials duly approved by EIC for pipeline trench and banks falls under minor water body crossing as per technical specification &amp; Std. Drg., wherever required or, as directed by Owner  / EIC.</t>
  </si>
  <si>
    <t xml:space="preserve">   </t>
  </si>
  <si>
    <t xml:space="preserve">Training and diversions of streams in steep slope area, wherever required.  </t>
  </si>
  <si>
    <t xml:space="preserve">Carrying out air cleaning, pigging, flushing, cleaning and hydrostatic testing of complete pipeline with required quantity of corrosion inhibitor including pre-testing of designated sections complete as per specification and approved by Engineer–in–charge to specified pressures indicated elsewhere and duration after stabilization as per specification, providing all equipment, pumps, fittings, instruments, dead weight tester, pressure recorder, thermocouples etc., and services, supervision, labour, consumables, water including supply of corrosion inhibitor as per requirement, air, etc. as required, locating of leaks and rectification of defect attributable to Contractor (rectification of defects in linepipe material not attributable to contractor shall be paid separately as per other item of schedule of rate), re-testing after rectification, dewatering after successful completion of hydrotesting of entire section as approved by Engineer-in-Charge. </t>
  </si>
  <si>
    <t>(Note : Leak detection, its rectification and successfully re-hydrotesting shall be carried out by Contractor with a view that completion of all activity for successful hydrotesting is not inordinately extended, which will hamper the overall project schedule. Further, no extra payment claim shall be entertained for re-hydrotesting and leak detection if defects found attributable to Contractor.</t>
  </si>
  <si>
    <t>All tieing-in, including the tie-in(s) of the pipeline with the adjacent sections of pipeline including cutting of test header, rebevelling as required, radiography and other NDT examination, joint coating as per specification.</t>
  </si>
  <si>
    <t>Final clean-up &amp; restoration of right-of-use or area disturbed by contractor including obtaining NOC from respective land owner and statutory authorities during their construction activities for laying of pipeline works and disposal of debris and returning all surplus material to designated disposal areas / storage yard and backfilling of trench and compaction of the same as per satisfaction of Owner and / Or as directed by Engineer–in–charge.</t>
  </si>
  <si>
    <t xml:space="preserve">Restoration of land, facilities and boundary wall etc. and associated facilities dismantled/damaged by the Contractor during construction; </t>
  </si>
  <si>
    <t xml:space="preserve">Installation of all burried valves inside the valve pit and making provision to operate the valve. </t>
  </si>
  <si>
    <t xml:space="preserve">Protective coating of 300 micron thick two component (applied with the help of minimum three coats) liquid epoxy including supply of materials duly approved by Owner for all piping valves, fittings, structural steels etc. for buried installation and inside the valve pit as approved by the Engineer-in-charge. </t>
  </si>
  <si>
    <t xml:space="preserve">Carrying out all temporary, ancillary, auxiliary works and all incidental works required to make the pipeline ready for pre-commissioning; </t>
  </si>
  <si>
    <t>Hook-up work with existing pipelines.</t>
  </si>
  <si>
    <t xml:space="preserve">Obtaining work permits/ NOC from various statutory authorities having jurisdiction, before and after execution of the work, and complying with all stipulation/ conditions /recommendation of the said authorities; </t>
  </si>
  <si>
    <t>Preparation of as-built drawings (1 set of tracing on polyester film and 3 sets of as-built drawings), 3 sets of pipe book &amp; 1 set of soft copies.  All the works shall be executed in accordance with the provision of contract including carrying out all temporary/ ancillary/ auxiliary works required for the performance of the works and all other acts, deeds, matters and things necessary to make the pipeline ready for precommissioning activities.</t>
  </si>
  <si>
    <t>Installation of Coated Line Pipes as per following details:</t>
  </si>
  <si>
    <t xml:space="preserve">Specified dia       Thk (mm)         Material             Coating Type              Length of each pipe
(mm) NB </t>
  </si>
  <si>
    <t>1.1.1</t>
  </si>
  <si>
    <t xml:space="preserve">200                      6.4               API 5L Gr. X-52       3 Layer PE            Double random 
                                                               Coating (Externally)   (approx. 11.5 m to 12.5 m) </t>
  </si>
  <si>
    <t>Meter</t>
  </si>
  <si>
    <t>1.1.2</t>
  </si>
  <si>
    <t xml:space="preserve">150                      6.4             API 5L Gr. X-52       3 Layer PE            Double random 
                                                               Coating (Externally)   (approx. 11.5 m to 12.5 m) </t>
  </si>
  <si>
    <t>1.1.3</t>
  </si>
  <si>
    <t xml:space="preserve">100                      6.4            API 5L Gr. X-52       3 Layer PE            Double random 
                                                               Coating (Externally)   (approx. 11.5 m to 12.5 m) </t>
  </si>
  <si>
    <t>Note:</t>
  </si>
  <si>
    <t xml:space="preserve">i) This item shall be applicable for the underground steel grid main pipeline &amp; branch pipeline including tap-off for distribution pipelines, valves, barred tees, insulating joints, bends (R=3D), flanges &amp; fittings, accessories etc. and including fabrication, NDT, Testing &amp; Installation of SVs (all types), tie-in of valve assembly including radiography of tie-in joints as per Schematic Layout Drawings of respective sections, Technical Specification and aboveground approach pipeline upto Insulating Joint (including installation of aboveground / underground insulating joint) for various stations. </t>
  </si>
  <si>
    <t xml:space="preserve">ii) Supply of all valves, flanges, fittings, assorted pipes, barred tees &amp; insulating Joints, etc. shall be paid by separate item mentioned elsewhere in SOR. </t>
  </si>
  <si>
    <t xml:space="preserve">iii) In above item, backfilling of pipeline trench by borrowed select soil duly approved by Owner / EIC shall be paid by separate item mentioned elsewhere in the SOR. </t>
  </si>
  <si>
    <t xml:space="preserve">iv) Contractor shall not perform any pipeline activities along ROU/ provided corridor without specified barricading as per Std. Drg. and other safety measures.  </t>
  </si>
  <si>
    <t xml:space="preserve">v) The lengths of pipelines are tentative. Items except above are covered separately. </t>
  </si>
  <si>
    <t>vi) The above rate is excluding of crossings by HDD, Boring, moiling, open cut conventional Method mentioned under separate item.</t>
  </si>
  <si>
    <t>1.2</t>
  </si>
  <si>
    <t>PIPELINE LAYING / INSTALLATION in a built-up surface / Hard surface</t>
  </si>
  <si>
    <t xml:space="preserve">Raking up of hard surface of any type including concrete, tiled, brick lined soft rock which is breakable in pieces manually  etc.  All tiles/ slabs/ curb stones etc. removed during excavation shall be placed properly. The other activities are as per SOR 1.1 including its notes. </t>
  </si>
  <si>
    <t>1.2.1</t>
  </si>
  <si>
    <t xml:space="preserve">200mm                      6.4               API 5L Gr. X-52       3 Layer PE            Double random 
                                                     Coating (Externally)   (approx. 11.5 m to 12.5 m) </t>
  </si>
  <si>
    <t>1.2.2</t>
  </si>
  <si>
    <t xml:space="preserve">150mm                      6.4            API 5L Gr. X-52       3 Layer PE            Double random 
                                                 Coating (Externally)   (approx. 11.5 m to 12.5 m) </t>
  </si>
  <si>
    <t>1.2.3</t>
  </si>
  <si>
    <t xml:space="preserve">100mm                      6.4            API 5L Gr. X-52       3 Layer PE            Double random 
                                                  Coating (Externally)   (approx. 11.5 m to 12.5 m) </t>
  </si>
  <si>
    <t>Note</t>
  </si>
  <si>
    <t xml:space="preserve">i) The above rate is inclusive of all other activities as per SOR 1.1 including its notes. </t>
  </si>
  <si>
    <t>ii)Hard Rock encountered during excavation shall be paid as per SOR item No. 26.0</t>
  </si>
  <si>
    <t xml:space="preserve">Permission Liasioning /Follow-up  </t>
  </si>
  <si>
    <t>Liasioning  &amp; follow up for Permission  with all the concerned authorities &amp; boards viz Railways, NH, PWD, GIDC, Local Municipal, Panchyat, Electricity, REC, RES, Sewage water, Drinking water, Forest, Social Forestry, Owners of OFC, Traffic, Law &amp; Order, Fire Brigade, Private Land Owner etc. for entire pipeline length and associated terminals (like SVs, tap-offs) alongwith associated work as per tender. Obtaining necessary NOC from authority after completion of work (Where ever applicable).</t>
  </si>
  <si>
    <t>DELETED</t>
  </si>
  <si>
    <t>Barricading to comply with HSSE</t>
  </si>
  <si>
    <t xml:space="preserve">Steel barricading of the trenches Cautionary Sign Boards and lighting arrangement shall be provided as per attched drawing no.GNGPL/Plng./steel/04. The rates include barricading of trenches along with sign boards, lighting etc. and maintain the same till the back filling of the trench. Rates will be payable per metre of BARRICADING PROVIDED. If proper barricading is not provided, GNGPL will barricade the trenches at the risks and costs of the CONTRACTOR and  will levy penalty of twice the rate per unit for the relevant section of the pipeline apart from other actions as per contract. </t>
  </si>
  <si>
    <t>(i) If the vendor is not doing barricading for HSSE compliance, then 2.0 times of the basic rate will be deducted as per SOR item 1.5.</t>
  </si>
  <si>
    <t>ADDITIONAL EXCAVATION WORK FOR ACCOMMODATING CS AND PE PIPELINE IN SAME TRENCH</t>
  </si>
  <si>
    <t xml:space="preserve">Excavation in addition to trenching covered in SOR item no.1.1,1.2,1.3 to all depths by excavation in all types of soils including soft/ hard rock and different type of pavement / footpath / roads etc. including rock breaking, chiselling or otherwise cutting etc. as required and storing excavated soil, reusable materials at designated area as directed by Engineer in charge and to a width to accommodate the CS &amp; MDPE pipeline(maximum to 125 mm PE 100 Pipe) as per the relevant standard/ specification etc. [The minimum depth of the top of pipeline shall be 1.2m measured from top of pipeline coating to the top of undisturbed surface of the soil or as per  specification/ relevant code, whichever is higher]. Dewatering of trenches if required as per site condition. </t>
  </si>
  <si>
    <t>For Soft Soil/Soft Rock/ Hard Surface of concrete</t>
  </si>
  <si>
    <t xml:space="preserve">Notes:
i) The above mentioned work is exclusive of all other works related to laying of carbon steel and PE pipeline laying. 
ii) The payment for all other works related to laying of CS and PE pipeline shall be made as per Mainline SOR item no. 1.0 and 25.0 respectively.
iii)Hard Rock encountered during excavation shall be paid as per SOR item No. 26.0 </t>
  </si>
  <si>
    <t>RESTORATION OF ROADS</t>
  </si>
  <si>
    <t xml:space="preserve">Restoration of asphalt / concrete / red stone roads / pavement/ pavor block including compaction of soil, to original condition as per requirement and to the entire satisfaction of EIC and / or concerned Owners having jurisdiction for following thickness. </t>
  </si>
  <si>
    <t>Restoration of Asphalt road upto 10 cm thickness</t>
  </si>
  <si>
    <t>Sq. metre</t>
  </si>
  <si>
    <t>Restoration of Asphalt road beyond 10 cm upto 20 cm thickness</t>
  </si>
  <si>
    <t>Restoration of Concrete road upto 10 cm thickness</t>
  </si>
  <si>
    <t>Restoration of red stone road / footpath / pavement upto 4 inch thickness</t>
  </si>
  <si>
    <t>BORROWED LOCAL SOIL FOR BACKFILLING</t>
  </si>
  <si>
    <t xml:space="preserve">Additional work over and above item 1.0 for supply of specified and approved quality of borrowed local soft graded soil / sand in place of available excavated material and / or other suitable soil as per applicable standards / specifications, including backfilling of excavated trench for specified length after laying and padding of pipeline, including local transportation of such special backfill material over all distances. </t>
  </si>
  <si>
    <r>
      <t>M</t>
    </r>
    <r>
      <rPr>
        <vertAlign val="superscript"/>
        <sz val="10"/>
        <color indexed="8"/>
        <rFont val="Arial"/>
        <family val="2"/>
      </rPr>
      <t>3</t>
    </r>
  </si>
  <si>
    <t>CONTINUOUS CONCRETE COATING (FOR CS PIPES)</t>
  </si>
  <si>
    <t>Supply of all consumables, materials and application of 50 mm thk. continuous concrete weight coating of minimum density 2245 kg/m3 of minimum grade M-20  for 8", 6" NB &amp; 4" NB Line Pipe and field joints thereof in all areas of work wherever required as per site condition and performing all works as per specification on the line pipe for following sizes :-</t>
  </si>
  <si>
    <t>Specified OD 219.1 mm x 6.4 mm W.T.</t>
  </si>
  <si>
    <t>Specified OD 168.3 mm x 6.4 mm W.T.</t>
  </si>
  <si>
    <t>Specified OD 114.3 mm x 6.4 mm W.T.</t>
  </si>
  <si>
    <t>WATER BODY (RIVER / CANAL) X INGS (BY OPEN CUT CONVENTIONAL METHOD)</t>
  </si>
  <si>
    <t>Complete work of the water crossings (between the limits as defined in approved drawing) by open cut conventional method including "Receiving and taking over" owner supplied 3 Layer external PE Coated line pipes from owner's designated places of issue/ dump site(s) and transportation to Contractor's stock yard/ work shop/ worksite including all handling, loading, unloading, aligning, etc. supply of all Contractor supplied material to worksite(s), manpower, other resources and acquiring the required land for storage, fabrication, access for Contractor etc. and execution of, but not limited to, following works in accordance with specifications and instructions of Engineer-in-charge and as per all provision of Contract Document.</t>
  </si>
  <si>
    <t>In-situ pre-construction survey including auger bore(s) of minimum 6.0 M depth [in the middle third of waterway; at least 1 in each waterbody and at interval of 50M centres] to establish bed strata,its bore log by soil testing; obtaining either scour depth from concerned authority, necessary cover required over the carrier pipeline from lowest bed level of the stipulated water crossing to be obtained from concerned authority including design &amp; detail engineering and making of crossing drawing for getting their approval from concerned Authority/ Engineer-in-charge, getting work permit/ NOC for water crossings as well as utility crossings (if any) encountered during water crossing prior to start the execution of work.</t>
  </si>
  <si>
    <t>Following data shall be obtained from concern authority/ local sources to finalise scour depth :-</t>
  </si>
  <si>
    <t>(i) Past Historical flood level datas indicating HFL to determine highest flood level.</t>
  </si>
  <si>
    <t>(ii) River flow data including velocity of water flow.</t>
  </si>
  <si>
    <t>(iii) Necessary information regarding type of soil and strata underneath the river bed.</t>
  </si>
  <si>
    <t xml:space="preserve">Trenching to the required depth on the banks and bed including maintenance of trench in all types of strata including hard rock at all depth to a width to accommodate the pipeline at all conditions of the water crossings by various methods for providing with minimum cover over top of the pipe at all point across the maximum possible width of water bed (as per drawing) either 1.5 mtrs. below the predicted scour profile expected during the life time of the pipeline or 2.5 mtrs. below the available lowest firm bed (if scour profile/ depth not available) of the water crossing by ascertaining bed level upto 50 mtrs. both the side from crossing location or the actual depth as decided by concerned Authority/ Engineer-in-charge whichever is more.  </t>
  </si>
  <si>
    <t>Strings preparation of pipes, welding, testing, radiography, welding repair and retest, coating of field joints with Heat Shrink Sleeve or equivalent and repair of pipeline coating with repair patch or equivalent material as per specification, pre-hydrotest of complete strings made for crossing etc.</t>
  </si>
  <si>
    <r>
      <t>Final carrier strings preparation of pipes with 80mm thick continuous concrete weight coating of minimum density 2245 kg/m</t>
    </r>
    <r>
      <rPr>
        <vertAlign val="superscript"/>
        <sz val="10"/>
        <color indexed="8"/>
        <rFont val="Arial"/>
        <family val="2"/>
      </rPr>
      <t>3</t>
    </r>
    <r>
      <rPr>
        <sz val="10"/>
        <color indexed="8"/>
        <rFont val="Arial"/>
        <family val="2"/>
      </rPr>
      <t xml:space="preserve"> of mininum grade M-20 upto approved length as per approved drawing &amp; specification or as decided by Engineer-in-charge depending on site condition, repair of coating damages, concrete coating of field joints, etc. as per respective technical specification.</t>
    </r>
  </si>
  <si>
    <t xml:space="preserve">Laying of the carrier pipeline by the approved crossing method across the water crossing in the approved trench.  </t>
  </si>
  <si>
    <t>Backfilling of the trench including supply and padding by select backfill material as required: stabilisation of excavated banks using embankment mattresses as per drawings/ specifications including supply of necessary materials getting NOC from concerned authority after bank protection, restoration of disturbed area and clean-up etc.</t>
  </si>
  <si>
    <t>Post installation hydrotest and tie-in with pipeline at either banks etc.</t>
  </si>
  <si>
    <t>All other works required as per specifications, approved drawings, calculations, methods and as directed by Engineer-in-charge.</t>
  </si>
  <si>
    <t xml:space="preserve">Details of Water Body Crossing </t>
  </si>
  <si>
    <t>6.1.1</t>
  </si>
  <si>
    <t xml:space="preserve">Crossing of Unlined Canal / Distributary / Canal / Drain / River / Nala Crossings for carrier pipeline of size 200 NB x 6.4mm Thk. of API 5L Grade X-52 </t>
  </si>
  <si>
    <t>6.1.2</t>
  </si>
  <si>
    <t xml:space="preserve">Crossing of Unlined Canal / Distributary / Canal / Drain / River / Nala Crossings for carrier pipeline of size 150 NB x 6.4mm Thk. of API 5L Grade X-52 </t>
  </si>
  <si>
    <t>6.1.3</t>
  </si>
  <si>
    <t xml:space="preserve">Crossing of Unlined Canal / Distributary / Canal / Drain / River / Nala Crossings for carrier pipeline of size 100 NB x 6.4mm Thk. of API 5L Grade X-52 </t>
  </si>
  <si>
    <r>
      <t>Note</t>
    </r>
    <r>
      <rPr>
        <sz val="10"/>
        <color indexed="8"/>
        <rFont val="Arial"/>
        <family val="2"/>
      </rPr>
      <t>: (i)  Crossing width may vary as per site condition.  Bidders are advised to visit the site for actual assessment of extent of crossing and to access the maximum extent of cover which may have to be provided. Actual string length shall be as per codes/ specifications.  Final length of string shall be decided after decision of minimum cover requirement by concerned Authority/ Engineer-in-charge.</t>
    </r>
  </si>
  <si>
    <t>(ii) Final length of string &amp; cover from top of pipe for each crossing shall be decided by concerned Authority/ Engineer-in-charge.</t>
  </si>
  <si>
    <t xml:space="preserve">(iii) Payment for the length of final tied-in carrier pipeline string with mainline made for crossing laid by open cut conventional method are inclusive in the above item rate and no separate payment shall be made under other clause mentioned elsewhere. </t>
  </si>
  <si>
    <t>(iv) In case of lower depth of  crossing achieved if damage to bed &amp; bank is extensive the scheme for Bed &amp; Bank Stabilisation as per standards MEC/05/11/Std-015 &amp; other approved construction drawing, shall be executed at no extra cost.</t>
  </si>
  <si>
    <t>(v) Width of above crossings indicated are tentative. The width indicated are not for any single crossings.  This shall be as per requirement at site for crossing at different locations.</t>
  </si>
  <si>
    <t>ROAD/CREECK/NALLAH/RIVER AND OTHER UNIDENTIFIED CROSSING (by HDD Method)</t>
  </si>
  <si>
    <t>Complete work of any crossing (between the ROW limits as defined in Crossing Drawings ) by HDD method including "Receiving and taking over" owner supplied three layer PE coated line pipes from Owner's designated place to issue/ dump site(s) and transportation to Contractor's stock yard/ work shop/ work site including all handling, loading, unloading, aligning etc. supply of all Contractor supplied material including consumables, manpower, equipment, other resources to work site(s) and aquiring the required land for storage., Execution of, but not limited to, following works in accordance with specifications and instruction of Engineer-in-charge and as per all provision of Contract Document.</t>
  </si>
  <si>
    <t xml:space="preserve">Carrying out Geo-technical investigation and hydrological survey  for the crossings .Contractor shall submit design calculation and all construction (profile) drawings in line with  survey data for GNGPL / PMC approval. Work shall start only after approval of the above. 
</t>
  </si>
  <si>
    <t xml:space="preserve">Pre-construction survey, necessary cover required over the carrier pipeline from lowest bed level of the stipulated water crossing to be obtained from concerned authority, bed strata data including design &amp; detail engineering and making of crossing drawing for getting their approval from concerned Authority/ Engineer-in-charge, getting work permit/ NOC for water crossings as well as utility crossings (if any) encountered during water crossing prior to start the execution of work. getting work permit/ NOC for water crossings as well as utility crossings (if any) encountered during water crossing prior to start the execution of work.; obtaining historical data/ scour depth (for river) from concerned authority, if required, ascertaining under neath soil &amp; strata, necessary cover required over the carrier pipeline from lowest bed level of the stipulated water crossing including design &amp; calculation and detail engineering and making of crossing drawing for getting the approval from concerned Authority/ Engineer-in-charge, getting work permit/ NOC for water crossings as well as utility crossings (if any) encountered during water crossing prior to start the execution of work.
 For road crossings,pre-construction survey based on site visit, collection of data (if required) from concerned Authority including design and detail engineering and making of crossing drawings for getting their approval from concerned Authority/ Engineer-in-charge, getting work permit/ NOC for the crossing as well as utility crossings (if any) encountered during crossing prior to start the execution of work.
</t>
  </si>
  <si>
    <r>
      <rPr>
        <u/>
        <sz val="10"/>
        <color indexed="8"/>
        <rFont val="Arial"/>
        <family val="2"/>
      </rPr>
      <t>In case of water body crossings (RIVER/NALLAH/CREECK)</t>
    </r>
    <r>
      <rPr>
        <sz val="10"/>
        <color indexed="8"/>
        <rFont val="Arial"/>
        <family val="2"/>
      </rPr>
      <t xml:space="preserve">
Drilling to the required depth on the banks and bed including maintenance of drill hole in all types of strata, all depth to accommodate the pipeline  laying at all conditions of the waterbody crossings by HDD methods for providing with minimum cover either
(i) 1.5m below the scour level / profile, duly approved/ accepted by concerned authority ( under whose jurisdictions the crossing lies)---- For rivers with rocky bed 
or 
(ii) 2.5m below the scour level / profile, duly approved/ accepted by concerned authority ( under whose jurisdictions the crossing lies)---- For major rivers.
or
(iii) 1.5 m below the bed level / profile, duly approved/ accepted by concerned authority ( under whose jurisdictions the crossing lies)---- For minor waterbody crossings.
and
(iii) In addition to point (i) &amp; (ii), In case of multiple combined X-ing i.e. river alongwith road/ drain, minimum cover requirement as per specification/ concerned authority for each type of x-ing has also to be fulfilled.</t>
    </r>
  </si>
  <si>
    <t>In case of road crossing, drilling to required depth from top of road including maintenance of drill hole in all types of strata, all depth to accommodate the pipeline  laying at all conditions encountered during road crossing by approved HDD methods for providing minimum cover specified in code/ specification or the actual depth as decided by concerned authority, whichever is more.</t>
  </si>
  <si>
    <t>Laying of the pipeline (for both water body and road crossing) by the approved HDD method across the crossing including, strings preparation of pipes, welding, testing, 100% radiography by x-ray, welding repair and retest, coating of field joints with special type Dirax Heat Shrink Sleeve or equivalent (including supply of coating material) and repair of pipeline coating with special PERP-80 repair patch or equivalent material (including supply of repair patch) as per specification, pre-hydrotest of complete strings made for crossing etc.</t>
  </si>
  <si>
    <t>Backfilling of the ditch/ trench including restoration and clean-up of area, disposal of drilling  fluid &amp;  waste etc. to the satisfaction of Engineer-in-charge and /or as directed by Concerned Authority.</t>
  </si>
  <si>
    <t>Gauging, Pigging, Cleaning, Post installation hydrotest,dewatering and tie-in with pipeline at either banks etc. all other works including pigging, cleaning, final hydrotesting etc. alongwith mainline works (as mentioned in item no. 1.0 above) requiredas per specifications, codes, approved drawings, calculations, methods and as directed by Engineer-in-charge and provision of contract document; getting NOC from all concerned authority of the facilities crossed.</t>
  </si>
  <si>
    <t xml:space="preserve">Details of Crossings </t>
  </si>
  <si>
    <t>8.1.1</t>
  </si>
  <si>
    <t xml:space="preserve">Any type of Crossing viz. Unlined Canal / Distributary / Canal /River/ Drain / Nala/Road Crossings for carrier pipeline of size 200 NB x 6.4mm Thk. of API 5L Grade X-52 </t>
  </si>
  <si>
    <t>8.1.2</t>
  </si>
  <si>
    <t xml:space="preserve">Any type of Crossing viz. Crossing of Unlined Canal / Distributary / Canal /River/ Drain / Nala/ Road Crossings for carrier pipeline of size 150 NB x 6.4mm Thk. of API 5L Grade X-52 </t>
  </si>
  <si>
    <t>8.1.3</t>
  </si>
  <si>
    <t xml:space="preserve">Any type of Crossing viz. Crossing of Unlined Canal / Distributary / Canal / River/Drain  / Nala/ Road Crossings for carrier pipeline of size 100 NB x 6.4mm Thk. of API 5L Grade X-52 </t>
  </si>
  <si>
    <r>
      <t>Note</t>
    </r>
    <r>
      <rPr>
        <b/>
        <sz val="10"/>
        <color indexed="8"/>
        <rFont val="Arial"/>
        <family val="2"/>
      </rPr>
      <t>: (i)  Crossing width may vary as per site condition.  Tenderer are advised to visit the site for actual assessment of extent of crossing and to access the maximum extent of cover which may have to be provided. Actual string length for HDD shall be as per design calculations so that pipe is not under stress as permitted by codes/ specifications.  Final length of string shall be decided after decision of minimum cover requirement by concerned Authority/ Engineer-in-charge.</t>
    </r>
  </si>
  <si>
    <t xml:space="preserve">(ii) Payment for the length of final tied-in carrier pipeline string are inclusive in the above item rate and no separate payment shall be made under other item mentioned elsewhere. </t>
  </si>
  <si>
    <t xml:space="preserve">(iii) The Contractor has to quote on running meter basis for X-ing.  No any extra payment shall be made against this item. </t>
  </si>
  <si>
    <t>(iv) Width of above crossings indicated are tentative. The width indicated are not for any single crossings.  This shall be as per requirement at site for crossing at different locations.</t>
  </si>
  <si>
    <r>
      <t xml:space="preserve">SUPPLY OF WARNING MAT
</t>
    </r>
    <r>
      <rPr>
        <sz val="10"/>
        <color indexed="8"/>
        <rFont val="Arial"/>
        <family val="2"/>
      </rPr>
      <t>Supply of warning mat for pipeline as per the technical specification enclosed in the bid document.. The material of warning tape shall be of high density polyethylene and non biodegradable type. It shall have non-toxic and anti rodent properties.</t>
    </r>
  </si>
  <si>
    <t>8" NB Pipeline</t>
  </si>
  <si>
    <t>6" NB Pipeline</t>
  </si>
  <si>
    <t>4" NB Pipeline</t>
  </si>
  <si>
    <t xml:space="preserve">Excavation beyond 1.5m depth in case of crossing of utilities/ drain/ culverts etc. through open cut upto the following depth (including restoration of the damaged area to its original condition and satisfaction of the Engineer-in-charge / concerned authorities) : - </t>
  </si>
  <si>
    <t>In Normal Surface / Unprepared surface (Katcha Surface)</t>
  </si>
  <si>
    <t>The other activities are as per SOR 1.1 &amp; 1.2</t>
  </si>
  <si>
    <t>10.1.1</t>
  </si>
  <si>
    <t xml:space="preserve">Deeper than 1.5 m &amp; upto 2.5 m below existing level (for 200 mm NB Pipeline)  </t>
  </si>
  <si>
    <t>10.1.2</t>
  </si>
  <si>
    <t xml:space="preserve">Deeper than 2.5 m &amp; upto 4.5 m below existing level (for 200 mm NB Pipeline) </t>
  </si>
  <si>
    <t>10.1.3</t>
  </si>
  <si>
    <t xml:space="preserve">Deeper than 1.5 m &amp; upto 2.5 m below existing level (for 150 mm NB Pipeline)  </t>
  </si>
  <si>
    <t>10.1.4</t>
  </si>
  <si>
    <t xml:space="preserve">Deeper than 2.5 m &amp; upto 4.5 m below existing level (for 150 mm NB Pipeline) </t>
  </si>
  <si>
    <t>10.1.5</t>
  </si>
  <si>
    <t xml:space="preserve">Deeper than 1.5 m &amp; upto 2.5 m below existing level (for 100 mm NB Pipeline)  </t>
  </si>
  <si>
    <t>10.1.6</t>
  </si>
  <si>
    <t xml:space="preserve">Deeper than 2.5 m &amp; upto 4.5 m below existing level (for 100 mm NB Pipeline) </t>
  </si>
  <si>
    <t xml:space="preserve">In a built-up surface / Hard surface of any type including metal, concrete, bituminous, tiled, brick lined soft rock which is breakable in pieces manually (without use of pneumatic machine) etc.  All tiles/ slabs/ curb stones etc. removed during excavation shall be placed properly. The other activities are as per SOR 1.1. </t>
  </si>
  <si>
    <t>10.2.1</t>
  </si>
  <si>
    <t>10.2.2</t>
  </si>
  <si>
    <t>10.2.3</t>
  </si>
  <si>
    <t>10.2.4</t>
  </si>
  <si>
    <t>10.2.5</t>
  </si>
  <si>
    <t>10.2.6</t>
  </si>
  <si>
    <r>
      <t>Note</t>
    </r>
    <r>
      <rPr>
        <sz val="10"/>
        <color indexed="8"/>
        <rFont val="Arial"/>
        <family val="2"/>
      </rPr>
      <t>: (i) Crossing width may vary as per site condition.  However final length of string &amp; cover from top of pipe shall be decided by concerned Authority/ Engineer-in-charge.</t>
    </r>
  </si>
  <si>
    <t>(ii) Width of above crossings indicated are tentative. The width indicated are not for any single crossings. This shall be as per requirement at site for crossings at different locations.</t>
  </si>
  <si>
    <t>REPAIR OF DEFECT IN PIPES (NOT ATTRIBUTED TO CONTRACTOR)</t>
  </si>
  <si>
    <t>Repair of defects on Owner supplied linepipes of all grades and wall thickness as specified in following items, noted and recorded at the time of "receiving and taking over" by Contractor in the presence of Engineer-in-charge.</t>
  </si>
  <si>
    <t>Cutting and rebevelling for dents in bevels exceeding 3 mm in depth for pipe sizes:</t>
  </si>
  <si>
    <t xml:space="preserve">Specified OD, mm </t>
  </si>
  <si>
    <t>11.1.1</t>
  </si>
  <si>
    <t xml:space="preserve">Nos. </t>
  </si>
  <si>
    <t>11.1.2</t>
  </si>
  <si>
    <t>11.1.3</t>
  </si>
  <si>
    <t>Jack out of dents in bevels ranging between 1 mm and 3 mm in depth for pipe sizes:</t>
  </si>
  <si>
    <t>11.2.1</t>
  </si>
  <si>
    <t>11.2.2</t>
  </si>
  <si>
    <t>11.2.3</t>
  </si>
  <si>
    <t>REPAIR OF COATING DEFECTS (NOT ATTRIBUTED TO CONTRACTOR)</t>
  </si>
  <si>
    <t>Repair of Holiday in Coating (Noted and recorded at the time of "receiving and taking over")</t>
  </si>
  <si>
    <t xml:space="preserve">Supply of all coating repair materials as per requirements of specification to be compatible with line pipe coating material, supply of all consumables, utilities, equipments and all manpower required, pipe cleaning and surface preparation, repairing of coating defects (resulting in holiday) and testing including all handling, transportation, etc. for line pipes, performing all works necessary for the completion of the works stirctly in accordance with relevant specification and instructions of Engineer-In-Charge. This rate shall be applicable per sq. cm of the exposed steel area exposed steel area. </t>
  </si>
  <si>
    <t>Sq. cm</t>
  </si>
  <si>
    <t>PERMANENT MARKERS</t>
  </si>
  <si>
    <t xml:space="preserve">Supply, fabrication and installation of all types of permanent markers along the route including all associated civil works such as excavation in all types of soil, construction in all types of soil, construction of pedestals and grouting with concrete, clearing, supply and application of approved colour and quality of primer and paint, stencil letter cutting for numbers, direction, change etc., restoration of area to original condition and performing all works as per drawing, specification and instruction of engineer-in-charge.  </t>
  </si>
  <si>
    <t xml:space="preserve">Pipeline RCC boundary / route marker as per drawing </t>
  </si>
  <si>
    <t>Pipeline warning markers with post &amp; foundations</t>
  </si>
  <si>
    <t>Pipeline direction marker with post &amp; foundations</t>
  </si>
  <si>
    <t>Pipeline KM with post &amp; foundations</t>
  </si>
  <si>
    <t>LEAK / BURST (ATTRIBUTABLE TO OWNER)</t>
  </si>
  <si>
    <t xml:space="preserve">All works for locating leak / burst in Company's supplied material only (occurred during hydro-static testing) including necessary repairing/replacing defective pipe lengths including cutting and out and removing the defective pipe, pre-testing and welding of replacement pipe, NDT of welds, repair and retesting of defective welds, coating/painting of replacement pipe, pretesting the replacement pipe into mainline/branch line, coating/painting of welding joints, cleanup, retesting including cost of all labour materials, consumables and performing all works in accordance with the provisions of the Contract document and as directed by Owner /Engineer-in-charge/ Engineer in-charge </t>
  </si>
  <si>
    <t>For 8" NB Line</t>
  </si>
  <si>
    <t>Lumpsum</t>
  </si>
  <si>
    <t>For 6" NB Line</t>
  </si>
  <si>
    <t>For 4" NB Line</t>
  </si>
  <si>
    <t>i)</t>
  </si>
  <si>
    <t>This rate is applicable for manufacturing defects in Owner supplied material only.</t>
  </si>
  <si>
    <t>ii)</t>
  </si>
  <si>
    <t>Leak detection, its rectification and successfully re-hydrotesting shall be carried out as per approved procedure by Contractor with a view that completion of all activity for successful hydrotesting is not inordinalely extended which will hamper the overall project schedule.</t>
  </si>
  <si>
    <t>PRE-COMMISSIONING AND ASSISTANCE IN COMMISSIONING OF PIPELINE SYSTEM</t>
  </si>
  <si>
    <t>Swabbing, drying, purging with nitrogen of the complete pipeline network and the associated facilities being installed to the specified acceptance criteria, carrying out pre-commissioning works, providing assistance during the complete duration of commissioning operations for entire pipeline network system including supply of all equipment, man-power, consumables (including pigs &amp; nitrogen required for purging with maintaining nitrogen column of mininum 10% of pipeline geometric volume) materials for all temporary works and performing all associated works, complete as per the relevant specifications, other provisions of Contract document and instructions of Engineer-in-charge.</t>
  </si>
  <si>
    <t xml:space="preserve">For 8" NB Pipeline </t>
  </si>
  <si>
    <t xml:space="preserve">For 6" NB Pipeline </t>
  </si>
  <si>
    <t xml:space="preserve">For 4" NB Pipeline </t>
  </si>
  <si>
    <t>Note: Quantity Indicated above is to be executed in various sections.</t>
  </si>
  <si>
    <t xml:space="preserve">IDLE TIME PRESERVATION OF PIPELINE </t>
  </si>
  <si>
    <t xml:space="preserve">Preservation of complete pipeline and associated facilities forming part of the pipeline as per Bid document and its maintenance including supply of nitrogen, all consumables, all equipment, man-power, etc. complete as per the requirements of specifications, other provisions of Contract document and  instructions of Engineer-in-charge. </t>
  </si>
  <si>
    <t xml:space="preserve">By filling and pressurizing with nitrogen to a pressure of 2 bar(g) for a period of one month. </t>
  </si>
  <si>
    <t>16.1.1</t>
  </si>
  <si>
    <t>16.1.2</t>
  </si>
  <si>
    <t>16.1.3</t>
  </si>
  <si>
    <t xml:space="preserve">For every additional period of one month or part thereof </t>
  </si>
  <si>
    <t>16.2.1</t>
  </si>
  <si>
    <t>16.2.2</t>
  </si>
  <si>
    <t>16.2.3</t>
  </si>
  <si>
    <t>LONG RADIUS BENDS</t>
  </si>
  <si>
    <t xml:space="preserve">Supply of Long Radius Bends (R = 3D) for 8" dia.pipe, X-52 (thk. 6.4 mm)  as per specification and data sheet enclosed in Tender Document. </t>
  </si>
  <si>
    <t>17.1.1</t>
  </si>
  <si>
    <t>20° - 30°</t>
  </si>
  <si>
    <t>Nos.</t>
  </si>
  <si>
    <t>17.1.2</t>
  </si>
  <si>
    <t>31° - 45°</t>
  </si>
  <si>
    <t>17.1.3</t>
  </si>
  <si>
    <t>46° - 60°</t>
  </si>
  <si>
    <t>17.1.4</t>
  </si>
  <si>
    <t>61° - 90°</t>
  </si>
  <si>
    <t xml:space="preserve">Supply of Long Radius Bends (R = 3D) for 6" dia.pipe, X-52 (thk. 6.4mm)  </t>
  </si>
  <si>
    <t>17.2.1</t>
  </si>
  <si>
    <t>17.2.2</t>
  </si>
  <si>
    <t>17.2.3</t>
  </si>
  <si>
    <t>17.2.4</t>
  </si>
  <si>
    <t xml:space="preserve">Supply of Long Radius Bends (R = 3D) for 4" dia.pipe, X-52 (thk. 6.4mm)  </t>
  </si>
  <si>
    <t>17.3.1</t>
  </si>
  <si>
    <t>17.3.2</t>
  </si>
  <si>
    <t>17.3.3</t>
  </si>
  <si>
    <t>17.3.4</t>
  </si>
  <si>
    <r>
      <t xml:space="preserve">Note : The quantities of LR Bends may vary. For final quantity, approval shall be taken by EIC before order. </t>
    </r>
    <r>
      <rPr>
        <b/>
        <sz val="10"/>
        <color indexed="8"/>
        <rFont val="Arial"/>
        <family val="2"/>
      </rPr>
      <t>Line pipe shall not be Free Issue to the contractor.</t>
    </r>
  </si>
  <si>
    <t xml:space="preserve">HOT TAPPING WORKS </t>
  </si>
  <si>
    <r>
      <t xml:space="preserve">Arranging the approved specialised agency alongwith hot tapping machine with all its accessories, cuting tool etc. for hot tapping works, obtaining all permissions/ clearances/ permits from Owner/ concerned authorities, submitting all procedures for approval &amp; obtaining approval thereon prior to start of works, carrying out hot tapping works including installation of split tees / weldolet &amp; full bore ball valve with support on existing pipeline, supply of all materials i.e. </t>
    </r>
    <r>
      <rPr>
        <b/>
        <sz val="10"/>
        <color indexed="8"/>
        <rFont val="Arial"/>
        <family val="2"/>
      </rPr>
      <t>SPLIT TEES ,weldolet, flange, pipes, full bore ball valves</t>
    </r>
    <r>
      <rPr>
        <sz val="10"/>
        <color indexed="8"/>
        <rFont val="Arial"/>
        <family val="2"/>
      </rPr>
      <t xml:space="preserve">  as per Data sheets &amp; Techincal specifications</t>
    </r>
  </si>
  <si>
    <t>Consumables for welding &amp; testing requirements, tools, tackles, skilled and unskilled manpower, safety and fire fighting system including fire tenders (if required ) etc. hydrotesting the installed fitting, carryingout radiography &amp; all NDT, providing valve pit at tap-off point as per drawing, carrying out all works as per the requirements of specification, other provisions of contract document and instructions of Engineer-in-charge. Final restoration of area to its original to the entire satisfaction of Engineer-in-charge.</t>
  </si>
  <si>
    <r>
      <t>Note</t>
    </r>
    <r>
      <rPr>
        <sz val="10"/>
        <color indexed="8"/>
        <rFont val="Arial"/>
        <family val="2"/>
      </rPr>
      <t>: All works associated with installation of valve pit and fencing including supply of all materials &amp; manpower as detailed in piping drawings shall be paid as per rates covered elsewhere in the tender document and shall not be included in the lumpsum price quoted herein.</t>
    </r>
  </si>
  <si>
    <t xml:space="preserve">Run Pipe  NB (Inches) x Branch Pipe NB (Inches) </t>
  </si>
  <si>
    <t>18.1.1</t>
  </si>
  <si>
    <t>8" x 8" x 6" (With Split Tee) (300#)</t>
  </si>
  <si>
    <t>18.1.2</t>
  </si>
  <si>
    <t>6" x 6" x 4" (With Split Tee) (300#)</t>
  </si>
  <si>
    <t>18.1.3</t>
  </si>
  <si>
    <t>4" x 4" x 4" (With Split Tee) (300#)</t>
  </si>
  <si>
    <t>LAYING OF PIPELINE THROUGH HDD  along the NH/SH/Road</t>
  </si>
  <si>
    <t xml:space="preserve">Complete work of laying of pipeline along with road/nala, if any by HDD method including "Receiving and taking over" owner supplied 3LPE coated line pipes and PE Pipe ( as per requirement) from owner's designated place to issue/dump site(s) and transportation to contractor's stock yard/work site including all handling, loading, uploading, aligning etc. supply of all contractor supplied material including consumables, manpower, equipment, other resources to work site(s) and aquiring the required land for storage. Execution of, but not limited to, following works in accordance with specifications and instruction of engineer-in-charge and as per all provision of Contract Document. </t>
  </si>
  <si>
    <t>Pre-construction survey, necessary cover required over the carrier pipeline, based on site visit, collection of data (if required) from concerned Authority including design and detail engineering and making of drawings for getting their approval from concerned Authority/Engineer-in-charge, getting work permit/NOC for utlities crossings (if any) encounterd prior to start the execution of work.</t>
  </si>
  <si>
    <t>Drilling to required depth from top of ground (min 1.5 mtrs.)including maintenance of drill hole in all types of strata, all depth to accommodate the pipeline at all conditions encountered by approved HDD methods for providing minimum cover specified in code/specification or the actual depth as decided by concerned authority, whichever is more.</t>
  </si>
  <si>
    <t>Laying of the pipeline by the approved HDD method including pipeline string prepration, welding, testing, 100% radiography by X-ray, welding repair and retest, coating of field joints with special type Dirax Heat Shrink Sleeve or equivalent (including supply of coating material) and repair of pipeline coating with special PERP-80 repair patch or equivalent material (including supply of repair patch) as per specification, pre-hydrotest of complete strings made for laying etc.</t>
  </si>
  <si>
    <t>Backfilling of the ditch/trench including restoration and clean-up of area, disposal of drilling fluid &amp; waste etc. to the satisfaction of Engineer-in-charge and/or as directed by concerned Authority.</t>
  </si>
  <si>
    <t>Gauging, pigging, Cleaning, Post installation hydrotest, dewatering and tie-in with pipeline at either banks etc. all other works including pigging, Cleaning, final hydrotesting etc. alongwith mainline works(as mentioned above) required as per specifications, codes, approved drawings, calculations, methods and as directed by Engineer-in-charge and provision of contract document, getting NOC from all concerned authority of the facillities.</t>
  </si>
  <si>
    <t>Installation/laying of Coated Line Pipes as per following details:</t>
  </si>
  <si>
    <t>Laying of pipe line along the NH/SH/Road/Other area of size 200 NB x 6.4mm Thk. of API 5L Grade X-52</t>
  </si>
  <si>
    <t>Laying of pipe line along the NH/SH/Road/Other area of size 150 NB x 6.4mm Thk. of API 5L Grade X-52</t>
  </si>
  <si>
    <t>Laying of pipe line along the NH/SH/Road/Other area of size 100 NB x 6.4mm Thk. of API 5L Grade X-52</t>
  </si>
  <si>
    <t>CARBON STEEL PIPELINE LAYING ALONGWITH  MDPE PIPE BY HDD METHOD</t>
  </si>
  <si>
    <t xml:space="preserve">Complete work for laying of the 8'' / 6" / 4" NB dia CS pipeline including string prepration,joining by fusion of PE pipeline, testing and  laying of 125 mm/90mm dia MDPE pipeline (supplied as free issue item) by the approved HDD method  and direction of EIC. The other activities are as per SOR 1.1 including its notes. </t>
  </si>
  <si>
    <t xml:space="preserve">Specified dia       Thk (mm)  Material Coating Type              Length of each pipe(mm) NB </t>
  </si>
  <si>
    <t xml:space="preserve">8" Nb (200mm) x 6.4 API 5L Gr. X-52 ,3 Layer PE Double random  Coating (Externally)   (approx. 11.5 m to 12.5 m) </t>
  </si>
  <si>
    <t xml:space="preserve">6" Nb (150mm) x 6.4 API 5L Gr. X-52 ,3 Layer PE Double random  Coating (Externally)  (approx. 11.5 m to 12.5 m) </t>
  </si>
  <si>
    <t xml:space="preserve">4" Nb (100mm) x 6.4 API 5L Gr. X-52 ,3 Layer PE Double random  Coating (Externally)   (approx. 11.5 m to 12.5 m) </t>
  </si>
  <si>
    <t>Notes:-</t>
  </si>
  <si>
    <t>(i)</t>
  </si>
  <si>
    <r>
      <t xml:space="preserve">The Bidder has to quote for HDD laying </t>
    </r>
    <r>
      <rPr>
        <sz val="10"/>
        <rFont val="Tahoma"/>
        <family val="2"/>
      </rPr>
      <t>alongwith</t>
    </r>
    <r>
      <rPr>
        <sz val="10"/>
        <color indexed="10"/>
        <rFont val="Tahoma"/>
        <family val="2"/>
      </rPr>
      <t xml:space="preserve"> </t>
    </r>
    <r>
      <rPr>
        <sz val="10"/>
        <color indexed="8"/>
        <rFont val="Tahoma"/>
        <family val="2"/>
      </rPr>
      <t>MDPE pipe. It is sole discretion of the Contractor to do HDD laying of mainline pipe,</t>
    </r>
    <r>
      <rPr>
        <sz val="10"/>
        <color indexed="10"/>
        <rFont val="Tahoma"/>
        <family val="2"/>
      </rPr>
      <t xml:space="preserve"> </t>
    </r>
    <r>
      <rPr>
        <sz val="10"/>
        <color indexed="8"/>
        <rFont val="Tahoma"/>
        <family val="2"/>
      </rPr>
      <t>MDPE pipe either by suitabily strapping together the carrier pipe &amp; MDPE Pipe and pulling through the same drill hole or separate HDD for MDPE Pipe and Carrier pipe as per site conditions. No separate payment for HDD for</t>
    </r>
    <r>
      <rPr>
        <sz val="10"/>
        <color indexed="10"/>
        <rFont val="Tahoma"/>
        <family val="2"/>
      </rPr>
      <t xml:space="preserve"> </t>
    </r>
    <r>
      <rPr>
        <sz val="10"/>
        <color indexed="8"/>
        <rFont val="Tahoma"/>
        <family val="2"/>
      </rPr>
      <t>MDPE Pipe shall be paid in any of the two cases.</t>
    </r>
  </si>
  <si>
    <t>(ii)</t>
  </si>
  <si>
    <t xml:space="preserve"> The lengths of pipelines are tentative. </t>
  </si>
  <si>
    <t>(iii)</t>
  </si>
  <si>
    <t xml:space="preserve">The above mentioned work is exclusive of all works related to site clearing, grading, trenching, backfilling and restoration. </t>
  </si>
  <si>
    <t>Rock Cutting encountered while excavation of trenches / area, not less than trench width (or 1.0 m  in case of other works) and not less than 1.5 meter in length, including getting out the excavated soil and disposal of excavated soil as directed within a lead of 50 meter.</t>
  </si>
  <si>
    <t>Cu. Meter</t>
  </si>
  <si>
    <t>District Regulating Station (DRS)</t>
  </si>
  <si>
    <t>Handling (including lifting &amp; transportation from Client's store within city to CNG Stations) and erecting in position, the following equipment on the foundation at Ground Level.</t>
  </si>
  <si>
    <t>Nos</t>
  </si>
  <si>
    <t>Dismentaling work of Old DRS Connection &amp; Re-installation of spool (Inlet &amp; Outlet) at New Station's</t>
  </si>
  <si>
    <t>EA</t>
  </si>
  <si>
    <t>Transition Fitting (125 mm x 4" NB)</t>
  </si>
  <si>
    <t>Supply,Welding &amp; Jointing with MDPE Pipeline</t>
  </si>
  <si>
    <t>Carrying out desktop studies,reconnaissance survey and detailed route survey for finalization of route for laying of pipeline</t>
  </si>
  <si>
    <r>
      <rPr>
        <b/>
        <sz val="10"/>
        <color indexed="8"/>
        <rFont val="Arial"/>
        <family val="2"/>
      </rPr>
      <t>DESKTOP STUDY AND RECONNAISSANCE SURVEY</t>
    </r>
    <r>
      <rPr>
        <sz val="10"/>
        <color indexed="8"/>
        <rFont val="Arial"/>
        <family val="2"/>
      </rPr>
      <t xml:space="preserve">
Carrying out desktop studies,reconnaissance survey and identification of hindrances, if any such as road crossing, waterbody, existing pipelines crossing the right of way (ROW) etc. for any pipeline length.
Desktop study and reconnaissance survey report will be provided.</t>
    </r>
  </si>
  <si>
    <r>
      <rPr>
        <b/>
        <sz val="10"/>
        <color indexed="8"/>
        <rFont val="Arial"/>
        <family val="2"/>
      </rPr>
      <t>DETAIL ROUTE SURVEY</t>
    </r>
    <r>
      <rPr>
        <sz val="10"/>
        <color indexed="8"/>
        <rFont val="Arial"/>
        <family val="2"/>
      </rPr>
      <t xml:space="preserve">
Carrying out detailed route survey including capturing of topographical features, finalization of route, fixing of centre line of proposed pipeline physically in ground, including providing elevation of the proposed route, mobilization and demobilization of survey,equipment, labour , material etc. complete in all respect as the scope of work for any pipeline length.
Detailed survey drawings in ACAD with coordinates &amp; elevation of ground profile will be provided.</t>
    </r>
  </si>
  <si>
    <t>Total Amount inclusive of all applicable taxes &amp; duties &amp; other levies [if any] payable by the Contractor under the Contract, or for any other cause except final GST</t>
  </si>
  <si>
    <t>I hereby execute to work at</t>
  </si>
  <si>
    <t>Final Quoted Amount</t>
  </si>
  <si>
    <t>GST 18% amount</t>
  </si>
  <si>
    <t>Total Amount inclusive of all applicable taxes &amp; duties &amp; other levies [if any] payable by the Contractor under the Contract, or for any other cause including final GST 18%</t>
  </si>
  <si>
    <t>Notes:</t>
  </si>
  <si>
    <t>1.The SOR Items whould be executed as per the job requirement.</t>
  </si>
  <si>
    <t>2. The scope as mentioned in the above SOR is of indicative nature only and shall include all activities as detailed in the relevant clauses of the specifications.</t>
  </si>
  <si>
    <t>3. Bidder to quote full quantitites of all items. Bidder quoting with part quantities shall be liable for rejection.</t>
  </si>
  <si>
    <t xml:space="preserve">4. Quoted prices shall be inclusive of all other testing &amp; inspection charges as required in Job Specification. </t>
  </si>
  <si>
    <t>5. Quoted price shall be inclusive of all taxes and duties except GST.</t>
  </si>
  <si>
    <t xml:space="preserve">6. Bidder shall quote prices in the given format of Schedule of Rates and shall not modify the format in any form. </t>
  </si>
  <si>
    <t>7. Bidder to clearly indicate 'Quoted' against each Sr. No. in the price column in the un-priced Schedule of Rates and submit the same in the un-priced part of the bid.</t>
  </si>
  <si>
    <t>8. In case of discrepancy between unit price and total, the unit price shall prevail.</t>
  </si>
  <si>
    <t>9.The quantities mentioned in SOR are tentative only and for the purpose of evaluation and may vary as per the actual site condition.</t>
  </si>
  <si>
    <t>10.The SOR shall be read along with the relevant clauses of tender document</t>
  </si>
  <si>
    <t>11. Bidder to fill only YELLOW coloured cell</t>
  </si>
  <si>
    <t>12.Bidder to quote same percentage (increase / decrease) for all SOR parts (i.e Mainline, Mech &amp; Piping, CP, Civil and Maintenance)</t>
  </si>
  <si>
    <t>13. Bidder quoting different % rates for each SOR parts shall be rejected</t>
  </si>
  <si>
    <t>14. The same quoted %age (increase/ decrease) shall be considered to arrive at bidder’s rates of all individual items of SOR.</t>
  </si>
  <si>
    <t xml:space="preserve">Authorized signatory of Bidder: </t>
  </si>
  <si>
    <t xml:space="preserve">Place: </t>
  </si>
  <si>
    <t>Seal of Bidder:</t>
  </si>
  <si>
    <t>Date:</t>
  </si>
  <si>
    <t>B</t>
  </si>
  <si>
    <t>PIPING &amp; MECHANICAL WORKS</t>
  </si>
  <si>
    <t>Size</t>
  </si>
  <si>
    <t>Rating/ 
Thk.(mm)/ Sch.</t>
  </si>
  <si>
    <t>Total Qunatity</t>
  </si>
  <si>
    <t>1.0</t>
  </si>
  <si>
    <t>PLANT PIPING  (ABOVEGROUND)</t>
  </si>
  <si>
    <t>Transportation including loading, unloading &amp; handling of all piping items from Owner's and/ or Contractor's storage point to work site/ workshop as applicable, complete work of fabrication, erection, painting, testing of pipes, flanges and fittings and making ready for further Commissioning / Start-up of carbon steel piping of all sizes and ratings including supply of all consumables, equipment, manpower and other resources and execution of, but not limited to, the following works in accordance with relevant specifications &amp; scope of work, drawings, specification and instructions of Engineer-in-charge and as per all provisions of the CONTRACT DOCUMENT.</t>
  </si>
  <si>
    <t xml:space="preserve">- </t>
  </si>
  <si>
    <t>Fabrication including cutting, edge preparation, inclusive of grinding the edges of pipes, fittings, flanges etc. to match with the matching edges of uneven/different thickness wherever required, welding, attachment of all pipe fittings like elbows, tees, reducers. Supply of nipples, couplings,caps, plugs, gasket, stud bolts, nuts, U Clamps etc. as required for completion of job.</t>
  </si>
  <si>
    <t>Fixing/ Installation of weldolets, sockolets, flanges, vent and drain point connection etc., including providing stub-in connections, fabricated fittings and reinforcement pads etc., as required.</t>
  </si>
  <si>
    <t xml:space="preserve">-  </t>
  </si>
  <si>
    <t>Erection including prior cleaning, lifting, placing on pipe sleepers and supports, overhead on racks, skids and at all elevations including installation and carrying out connected activities for all types of valves including supply and fixing of gaskets, studs/ bolts, nuts wherever required for all sizes, levelling, aligning, joining of flanges, blind flanges, connecting with equipment,  nozzles, strainers, tie-in with existing piping/facilities, etc. tapping for inline instruments like pressure gauges, thermowells, sample connection, etc.</t>
  </si>
  <si>
    <t>Preparation of final bill of material based on piping GADs.</t>
  </si>
  <si>
    <t>Preparation of isometric and fabrication drawings.</t>
  </si>
  <si>
    <t xml:space="preserve">Carrying out 100 % Non-destructive testing </t>
  </si>
  <si>
    <t>Surface preparation before application of primer by means of sand blasting including supply of approved quality of sand, manpower, machineries, tools &amp; tackles to achieve required roughness as per specification and as per instruction of Engineer-in-charge.</t>
  </si>
  <si>
    <t>Painting of entire system (including aboveground all pipes fittings, flanges and accessories) as per specification MEC/S/05/21/07 suitable for corrosive area environment including supply of approved paints and primers, application of primer and paints, indentification lettering/ numbering, colour coding, etc. as specified including rub down &amp; touch up of shop primer or scrapping of shop primer wherever required by COMPANY and providing scafolding for all heights etc.</t>
  </si>
  <si>
    <t>Cleaning and flushing by water/ compressed air, testing of the systems including hydrostatic, pneumatic and any other type of testing as specified, draining, drying by compressed air/other methods approved by COMPANY.</t>
  </si>
  <si>
    <t>Precommissioning &amp; making operational all piping system and equipments and provide all necessary assistance in term of supply of man-power, equipment, tools and tackles required amount of nitrogen for purging of entire terminal piping system including equipments etc. to the company during  commissioning activities.</t>
  </si>
  <si>
    <t>Clean-up and restoration of site, preparation of as built drawings, documents and project records; transportation of surplus free issue material to Owner's designated plac(s); completing all works in all respects as per the AFC drawing, specifications, standards and other provisions of Contract and instruction of Engineer-in-charge.</t>
  </si>
  <si>
    <t>Completion of all such work in all respects as per scope of work and as per drawings, specifications and instructions of the COMPANY and keeping the system ready in all respects for further commissioning and start up.</t>
  </si>
  <si>
    <t>Hook-up works including making provision for hooking up and carrying out shutdown activities at  terminals if necessary.</t>
  </si>
  <si>
    <t xml:space="preserve">Complete Carbon Steel Piping Work with painting including all fittings, flanges and supply of all required gaskets, studs bolts &amp; nuts etc. as described under item 1.0 above </t>
  </si>
  <si>
    <t xml:space="preserve">API 5L, Gr. B, PSL-2, Seamless, BE </t>
  </si>
  <si>
    <t>m</t>
  </si>
  <si>
    <t>8" NB</t>
  </si>
  <si>
    <t>Sch.80</t>
  </si>
  <si>
    <t xml:space="preserve">ASTM A106, Gr. B (Charpy), Seamless, BE </t>
  </si>
  <si>
    <t>6" NB</t>
  </si>
  <si>
    <t>4" NB</t>
  </si>
  <si>
    <t>1.1.4</t>
  </si>
  <si>
    <t>2" NB</t>
  </si>
  <si>
    <t>XS</t>
  </si>
  <si>
    <t>1.1.5</t>
  </si>
  <si>
    <t xml:space="preserve">ASTM A106, Gr. B, Seamless, PE </t>
  </si>
  <si>
    <t>1.5" NB</t>
  </si>
  <si>
    <t>1.1.6</t>
  </si>
  <si>
    <t>1" NB</t>
  </si>
  <si>
    <t>1.1.7</t>
  </si>
  <si>
    <t>¾" NB</t>
  </si>
  <si>
    <t>S160</t>
  </si>
  <si>
    <t xml:space="preserve">1) Pipe Specification and thickness may vary depending upon availability of pipe.  No extra payment shall be made for this.
2) All butt welded fittings end shall generally match with connecting pipe wall thickness. However, in case of misalignment, Contractor shall have to do end preparation without any extra cost. 
3) All coupling, nipples etc. as required shall be suplied by contractor but no separate payments shall be made as it is covered under erection rate.
4) NDT of Joints below 2" is to be included in above rate. However, payment of radiography of joints (2" and above) shall be paid seperately under SOR item for RADIOGRAPHY mentioned elsewhere in this SOR.
</t>
  </si>
  <si>
    <t>2.0</t>
  </si>
  <si>
    <t>SUPPLY OF ASSORTED PIPE, FITTINGS AND FLANGES</t>
  </si>
  <si>
    <t>Complete work of supply of pipes, fittings and flanges including all taxes, duties, transportation and inspection charges but not limited to the following items  in accordance with relevant specifications indicated in clause of SCC &amp; scope of work indicated in SCC, drawings, specification and instructions of Engineer-in-charge and as per all provisions of the CONTRACT DOCUMENT.</t>
  </si>
  <si>
    <t>Handling including lifting, transportation from Contractor Stores to CONTRACTOR's workshop for fabrication and/ or to work site for field fabrication and erection for all piping items supplied by Contractor.</t>
  </si>
  <si>
    <t xml:space="preserve">CARBON STEEL PIPES  </t>
  </si>
  <si>
    <t>2.1.1</t>
  </si>
  <si>
    <t>2.1.2</t>
  </si>
  <si>
    <t>2.1.3</t>
  </si>
  <si>
    <t>2.1.4</t>
  </si>
  <si>
    <t>2.1.5</t>
  </si>
  <si>
    <t>2.1.6</t>
  </si>
  <si>
    <t>2.1.7</t>
  </si>
  <si>
    <t>¾"</t>
  </si>
  <si>
    <t>FLANGES</t>
  </si>
  <si>
    <t>Weld Neck (B-16.5, A105(Charpy), 125 AARH, RF)
(End Thickness to match pipe thickness)</t>
  </si>
  <si>
    <t>2.2.1</t>
  </si>
  <si>
    <t>8"</t>
  </si>
  <si>
    <t>300#</t>
  </si>
  <si>
    <t>2.2.2</t>
  </si>
  <si>
    <t>6"</t>
  </si>
  <si>
    <t>2.2.3</t>
  </si>
  <si>
    <t>4"</t>
  </si>
  <si>
    <t>2.2.4</t>
  </si>
  <si>
    <t>2"</t>
  </si>
  <si>
    <t>2.2.5</t>
  </si>
  <si>
    <t>Blind Flanges (B-16.5, A105 (Charpy), 125 AARH, RF)</t>
  </si>
  <si>
    <t>2.2.6</t>
  </si>
  <si>
    <t>2.2.7</t>
  </si>
  <si>
    <t>2.2.8</t>
  </si>
  <si>
    <t>2.2.9</t>
  </si>
  <si>
    <t>2.2.10</t>
  </si>
  <si>
    <r>
      <t xml:space="preserve">ELBOW, </t>
    </r>
    <r>
      <rPr>
        <sz val="10"/>
        <color indexed="8"/>
        <rFont val="Arial"/>
        <family val="2"/>
      </rPr>
      <t>90° Elbow (A234, Gr. WPB (Charpy), B-16.9, 1.5D), BW</t>
    </r>
  </si>
  <si>
    <t>2.3.1</t>
  </si>
  <si>
    <t>2.3.2</t>
  </si>
  <si>
    <t>S40</t>
  </si>
  <si>
    <t>2.3.3</t>
  </si>
  <si>
    <t>2.3.4</t>
  </si>
  <si>
    <r>
      <t>ELBOW, 45</t>
    </r>
    <r>
      <rPr>
        <sz val="10"/>
        <color indexed="8"/>
        <rFont val="Arial"/>
        <family val="2"/>
      </rPr>
      <t>° Elbow (A234, Gr. WPB (Charpy), B-16.9, 1.5D), BW</t>
    </r>
  </si>
  <si>
    <t>2.3.5</t>
  </si>
  <si>
    <t>2.3.6</t>
  </si>
  <si>
    <t>2.3.7</t>
  </si>
  <si>
    <t>2.3.8</t>
  </si>
  <si>
    <r>
      <t xml:space="preserve">TEE, </t>
    </r>
    <r>
      <rPr>
        <b/>
        <sz val="10"/>
        <color indexed="8"/>
        <rFont val="Arial"/>
        <family val="2"/>
      </rPr>
      <t>Equal Tee (A234, Gr. WPB (Charpy), B-16.9, 1.5D), BW</t>
    </r>
  </si>
  <si>
    <t>2.4.1</t>
  </si>
  <si>
    <t>2.4.2</t>
  </si>
  <si>
    <t>2.4.3</t>
  </si>
  <si>
    <t>UNEQUAL TEE(A234, Gr. WPB (Charpy), B-16.9, 1.5D), BW</t>
  </si>
  <si>
    <t>2.4.4</t>
  </si>
  <si>
    <t>8"x 6</t>
  </si>
  <si>
    <t>7.9 x S40</t>
  </si>
  <si>
    <t>2.4.5</t>
  </si>
  <si>
    <t>8"x 4''</t>
  </si>
  <si>
    <t>2.4.6</t>
  </si>
  <si>
    <t>6'' X 4"</t>
  </si>
  <si>
    <t>S40 X S40</t>
  </si>
  <si>
    <t>2.4.7</t>
  </si>
  <si>
    <t>4'' x 2"</t>
  </si>
  <si>
    <t>S40 x XS</t>
  </si>
  <si>
    <r>
      <t xml:space="preserve">SOCKOLET </t>
    </r>
    <r>
      <rPr>
        <b/>
        <sz val="10"/>
        <color indexed="8"/>
        <rFont val="Arial"/>
        <family val="2"/>
      </rPr>
      <t xml:space="preserve">(A105, SW) </t>
    </r>
  </si>
  <si>
    <t>2.5.1</t>
  </si>
  <si>
    <t>6" x ¾"</t>
  </si>
  <si>
    <t>6000#</t>
  </si>
  <si>
    <t>2.5.2</t>
  </si>
  <si>
    <t>8" x ¾"</t>
  </si>
  <si>
    <t>2.5.3</t>
  </si>
  <si>
    <t>4" x ¾"</t>
  </si>
  <si>
    <t>2.5.4</t>
  </si>
  <si>
    <t>8" x 1.5"</t>
  </si>
  <si>
    <t>3000#</t>
  </si>
  <si>
    <r>
      <t>WELDOLET (</t>
    </r>
    <r>
      <rPr>
        <b/>
        <sz val="10"/>
        <color indexed="8"/>
        <rFont val="Arial"/>
        <family val="2"/>
      </rPr>
      <t>A105 (Charpy), BW)</t>
    </r>
  </si>
  <si>
    <t>2.6.1</t>
  </si>
  <si>
    <t>8" x 2"</t>
  </si>
  <si>
    <t xml:space="preserve">XS </t>
  </si>
  <si>
    <t>2.6.2</t>
  </si>
  <si>
    <t>6" x 2"</t>
  </si>
  <si>
    <r>
      <t xml:space="preserve">BARRED TEE </t>
    </r>
    <r>
      <rPr>
        <b/>
        <sz val="10"/>
        <color indexed="8"/>
        <rFont val="Arial"/>
        <family val="2"/>
      </rPr>
      <t xml:space="preserve">(As per Standard Specification and Data Sheets enclsoed) </t>
    </r>
  </si>
  <si>
    <t>2.7.1</t>
  </si>
  <si>
    <t>8" x 8"</t>
  </si>
  <si>
    <t>2.7.2</t>
  </si>
  <si>
    <t>4" x 4"</t>
  </si>
  <si>
    <t>2.7.3</t>
  </si>
  <si>
    <t>8" x 4"</t>
  </si>
  <si>
    <t>2.7.4</t>
  </si>
  <si>
    <t>8" x 6"</t>
  </si>
  <si>
    <t>2.7.5</t>
  </si>
  <si>
    <t>6" x 6"</t>
  </si>
  <si>
    <t>2.7.6</t>
  </si>
  <si>
    <t>6" x 4"</t>
  </si>
  <si>
    <t>2.7.7</t>
  </si>
  <si>
    <t>4" x 2"</t>
  </si>
  <si>
    <r>
      <t xml:space="preserve">INSULATING JOINTS </t>
    </r>
    <r>
      <rPr>
        <b/>
        <sz val="10"/>
        <color indexed="8"/>
        <rFont val="Arial"/>
        <family val="2"/>
      </rPr>
      <t xml:space="preserve">(As per Standard Specification and Data Sheets enclosed) </t>
    </r>
  </si>
  <si>
    <t>2.8.1</t>
  </si>
  <si>
    <t xml:space="preserve">8" </t>
  </si>
  <si>
    <t>2.8.2</t>
  </si>
  <si>
    <t xml:space="preserve">6" </t>
  </si>
  <si>
    <t>2.8.3</t>
  </si>
  <si>
    <t xml:space="preserve">4" </t>
  </si>
  <si>
    <r>
      <t>Reducer (</t>
    </r>
    <r>
      <rPr>
        <b/>
        <sz val="10"/>
        <color indexed="8"/>
        <rFont val="Arial"/>
        <family val="2"/>
      </rPr>
      <t>A 234 Gr. WPB (Charpy), BW)</t>
    </r>
  </si>
  <si>
    <t>2.9.1</t>
  </si>
  <si>
    <t>8"x6"</t>
  </si>
  <si>
    <t>7.9 x S80</t>
  </si>
  <si>
    <t>2.9.2</t>
  </si>
  <si>
    <t>6"x 4''</t>
  </si>
  <si>
    <t>S80 x S80</t>
  </si>
  <si>
    <t>2.9.3</t>
  </si>
  <si>
    <t>8"x4"</t>
  </si>
  <si>
    <t>2.9.4</t>
  </si>
  <si>
    <t>4" x 2''</t>
  </si>
  <si>
    <t>S80 x XS</t>
  </si>
  <si>
    <r>
      <t>End Caps (</t>
    </r>
    <r>
      <rPr>
        <b/>
        <sz val="10"/>
        <color indexed="8"/>
        <rFont val="Arial"/>
        <family val="2"/>
      </rPr>
      <t>A 234 Gr. WPB (Charpy), BW)</t>
    </r>
  </si>
  <si>
    <t>2.10.1</t>
  </si>
  <si>
    <t>2.10.2</t>
  </si>
  <si>
    <t>2.10.3</t>
  </si>
  <si>
    <t>Note:a) All butt welded fittings end shall generally match with connecting pipe wall thickness however in case of misalignment Contractor shall have to do end preparation without any extra cost.</t>
  </si>
  <si>
    <t>B) All coupling, nipples etc. as required shall be supplied by contractor but no separate payments shall be made as it is covered under erection rate.</t>
  </si>
  <si>
    <t>3.0</t>
  </si>
  <si>
    <t>Supply of Valves</t>
  </si>
  <si>
    <t>Complete work of supply  of valves including all taxes,duties,transportation and inspection charges but not limited to ,the following items in accordance with relevant Specifications &amp; relevant Data Sheets indicated in  scope of work indicated in SCC, drawings, specification and instructions of EIC and as perall provisions of the CONTRACT DOCUMENT.</t>
  </si>
  <si>
    <t xml:space="preserve">Plug Valves </t>
  </si>
  <si>
    <t>3.1.1</t>
  </si>
  <si>
    <t>BW</t>
  </si>
  <si>
    <t xml:space="preserve">Ball Valves </t>
  </si>
  <si>
    <t>3.2.1</t>
  </si>
  <si>
    <t>BW, FB</t>
  </si>
  <si>
    <t>3.2.2</t>
  </si>
  <si>
    <t>FE, FB</t>
  </si>
  <si>
    <t>3.2.3</t>
  </si>
  <si>
    <t>3.2.4</t>
  </si>
  <si>
    <t>3.2.5</t>
  </si>
  <si>
    <t>3.2.7</t>
  </si>
  <si>
    <t>3.2.8</t>
  </si>
  <si>
    <t>SW, FB</t>
  </si>
  <si>
    <t>1"</t>
  </si>
  <si>
    <t>800#</t>
  </si>
  <si>
    <t>3.2.9</t>
  </si>
  <si>
    <t>3.3</t>
  </si>
  <si>
    <t>Globe Valves</t>
  </si>
  <si>
    <t>3.3.1</t>
  </si>
  <si>
    <t>FE</t>
  </si>
  <si>
    <t>3.3.2</t>
  </si>
  <si>
    <t>4.0</t>
  </si>
  <si>
    <t>ERECTION OF VALVES ( As per  P &amp;  ID ) (Above Ground)</t>
  </si>
  <si>
    <t>Handling including lifting and transportation from COMPANY's warehouse to CONTRACTOR'S Stores and/or work site and installation of all types of valves including assembly of valve accessories, (if any) by bolting, threading or welding, supply and insertion of gaskets, nuts &amp; bolts, nipples, etc. at all elevations of pipe sleepers, supports or overhead on racks, equipments nozzle, skid &amp; painting etc. supply of all consumables, manpower, equipment, etc. for completion of all works as per scope of work and as per drawings, specifications and instructions of Engineer-in-charge including servicing/ cleaning of valve wherever requried.</t>
  </si>
  <si>
    <t>Welded Valves (Full Bore/ Reduced Bore)</t>
  </si>
  <si>
    <t>4.1.1</t>
  </si>
  <si>
    <t>4.1.2</t>
  </si>
  <si>
    <t>4.1.3</t>
  </si>
  <si>
    <t>4.1.4</t>
  </si>
  <si>
    <t>Flanged Valves (Full Bore/ Reduced Bore)</t>
  </si>
  <si>
    <t>4.2.1</t>
  </si>
  <si>
    <t>4.2.2</t>
  </si>
  <si>
    <t>4.2.3</t>
  </si>
  <si>
    <r>
      <t xml:space="preserve">Sockolet Welded Valve </t>
    </r>
    <r>
      <rPr>
        <sz val="10"/>
        <color indexed="8"/>
        <rFont val="Arial"/>
        <family val="2"/>
      </rPr>
      <t>(Ball / Plug / Valves)</t>
    </r>
  </si>
  <si>
    <t>4.3.1</t>
  </si>
  <si>
    <t>4.3.2</t>
  </si>
  <si>
    <t>Note : Erection of underground valves already covered in Mainline SOR item no. 1.2.</t>
  </si>
  <si>
    <t>5.0</t>
  </si>
  <si>
    <t>RADIOGRAPHY</t>
  </si>
  <si>
    <t>Performance of radiographic inspection by gamma radiation as per scope of work and as per specifications in piping of all types and thickness including providing/hiring of all necessary equipments, supply of all consumables, and whatever else even though not expressely mentioned but required to perform the work as per specifications and instructions of Engineer-in-Charge (full circle re-radiography of the repaired joint and additional radiography necessitated due to poor performance of contractor's welder shall be carried out by the Contractor at his own cost and shall not be paid extra by Company).  Radiographs shall be submitted to the Engineer-in-Charge for acceptance, whose decision shall be final and binding.</t>
  </si>
  <si>
    <t>5.1</t>
  </si>
  <si>
    <t>Nos. of Joint</t>
  </si>
  <si>
    <t>5.2</t>
  </si>
  <si>
    <t>5.3</t>
  </si>
  <si>
    <t>5.4</t>
  </si>
  <si>
    <t xml:space="preserve">FIELD INSTRUMENTS </t>
  </si>
  <si>
    <t>6.1</t>
  </si>
  <si>
    <r>
      <t xml:space="preserve">Supply of </t>
    </r>
    <r>
      <rPr>
        <b/>
        <sz val="10"/>
        <color indexed="8"/>
        <rFont val="Arial"/>
        <family val="2"/>
      </rPr>
      <t>Pressure Gauges</t>
    </r>
    <r>
      <rPr>
        <sz val="10"/>
        <color indexed="8"/>
        <rFont val="Arial"/>
        <family val="2"/>
      </rPr>
      <t xml:space="preserve"> inclusive of supply of erection accessories as per data sheet.</t>
    </r>
  </si>
  <si>
    <t>No.</t>
  </si>
  <si>
    <t>6.2</t>
  </si>
  <si>
    <r>
      <t xml:space="preserve">Installation, Calibration, Testing &amp; Commissioning of </t>
    </r>
    <r>
      <rPr>
        <b/>
        <sz val="10"/>
        <color indexed="8"/>
        <rFont val="Arial"/>
        <family val="2"/>
      </rPr>
      <t>Pressure Gauges</t>
    </r>
    <r>
      <rPr>
        <sz val="10"/>
        <color indexed="8"/>
        <rFont val="Arial"/>
        <family val="2"/>
      </rPr>
      <t xml:space="preserve"> inclusive of supply of necessary piping materials/tubings alongwith all necessary valves &amp; fittings, fabrication and installation of impulse lines/manifolds &amp; hydraulic testing  as per installation standard no.  MEC/05/E5/SD/PG/004</t>
    </r>
  </si>
  <si>
    <t>I hereby execute the work at</t>
  </si>
  <si>
    <t>C</t>
  </si>
  <si>
    <t>TEMPORARY CATHODIC PROTECTION WORKS</t>
  </si>
  <si>
    <t>Sl. No.</t>
  </si>
  <si>
    <t xml:space="preserve">Design, detail engineering, Manufacturing, Inspection/FAT (Factory acceptance test), supply, Packing, insurance, transportation to site, storage at site, Handling, Transportation, Loading, installation, testing &amp; commissioning of the temporary Cathodic protection system using Mg  (Min 5.0 Kg Each) galvanic anodes to protect the external surface of 8" dia x 15 km, 6" dia x 22 km &amp; 4"x 12 km (appox.) long 3LPE Coated pipeline against corrosion for a design life of minimum 2 year or till commissioning of PCP system whichever is later in the Geographical Area (GA) of North Goa as per standard specification No.- MEC/S/05/E9/016A for temporary cathodic protection system, Scope of work, Data Sheets &amp; tender drawins. Scope shall also include but not limited to the following for completion of jobs: </t>
  </si>
  <si>
    <t>Soil resistivity Survey &amp; soil/water chemical analysis</t>
  </si>
  <si>
    <t>Measurement of soil resistivity along the right of way of the main pipeline (At 500mtr Interval) &amp; collection of additional data as per specification for corrosion survey MEC/TS/05/21/016C &amp; applicable NACE standard.</t>
  </si>
  <si>
    <t>Km</t>
  </si>
  <si>
    <t>Collection of soil &amp; water samples along ROW at depth of 1M, 2M &amp; 3M at every 5 km interval (Min 03 sample at each location) for its chemical &amp; microbial analysis along the pipeline route as per specification for corrosion survey MEC/TS/05/21/016C &amp; NACE Standard TM0106-2006 for detection of SRB, ARB &amp; Total dissolved H2S etc.</t>
  </si>
  <si>
    <t>Design, detailed engineering, preparation of design document, preparation of Test station schedule &amp; Bill of Material, as per the corrosion survey, Chemical analysis of Soil / Water samples and site visit for Cathodic Protection system of pipelines to be replaced.</t>
  </si>
  <si>
    <t xml:space="preserve">Sacrificial anodes- Pre packed Mg anodes </t>
  </si>
  <si>
    <t>Prepacked Magnesium anodes for Carrier/Casing Pipe protection (Min 5.0 Kg Each) as per tender specification (1/2/3/4 Nos. of anodes). The total nos. of anodes shall be calculated as per the corrosion survey, soil chemical analysis, total weight and current requirement of the pipeline section. However, Min one anode is to be installed at every one KM with test station.</t>
  </si>
  <si>
    <t>Supply, laying, termination, Glanding and ferruling TCP-Cables--The Cables shall be annealed high conductivity, stranded copper conductor, 650/1100V grade, XLPE Insulated &amp; PVC Sheathed in new/existing test stations and junction boxes.</t>
  </si>
  <si>
    <t>1c x 6 mm2 - Anode tail cable - unarmored</t>
  </si>
  <si>
    <t>Mtr</t>
  </si>
  <si>
    <r>
      <t>1 core x 6 mm</t>
    </r>
    <r>
      <rPr>
        <vertAlign val="superscript"/>
        <sz val="10"/>
        <color indexed="8"/>
        <rFont val="Arial"/>
        <family val="2"/>
      </rPr>
      <t>2</t>
    </r>
    <r>
      <rPr>
        <sz val="10"/>
        <color indexed="8"/>
        <rFont val="Arial"/>
        <family val="2"/>
      </rPr>
      <t xml:space="preserve">  - Potential Measurement, TLP to pipeline, armored</t>
    </r>
  </si>
  <si>
    <r>
      <t>1 core x 10 mm</t>
    </r>
    <r>
      <rPr>
        <vertAlign val="superscript"/>
        <sz val="10"/>
        <color indexed="8"/>
        <rFont val="Arial"/>
        <family val="2"/>
      </rPr>
      <t>2</t>
    </r>
    <r>
      <rPr>
        <sz val="10"/>
        <color indexed="8"/>
        <rFont val="Arial"/>
        <family val="2"/>
      </rPr>
      <t xml:space="preserve">  - current measurement cable &amp; Pipeline to Test station- armored</t>
    </r>
  </si>
  <si>
    <r>
      <t>1 core x 25 mm</t>
    </r>
    <r>
      <rPr>
        <vertAlign val="superscript"/>
        <sz val="10"/>
        <color indexed="8"/>
        <rFont val="Arial"/>
        <family val="2"/>
      </rPr>
      <t>2</t>
    </r>
    <r>
      <rPr>
        <sz val="10"/>
        <color indexed="8"/>
        <rFont val="Arial"/>
        <family val="2"/>
      </rPr>
      <t xml:space="preserve"> -Bonding, Earthing, Surge diverter, HT line, etc.</t>
    </r>
  </si>
  <si>
    <t xml:space="preserve">Test Stations </t>
  </si>
  <si>
    <t>Test stations Normal Size-(Weather Proof with IP-55) as per tender drawings with name plate</t>
  </si>
  <si>
    <t>Test stations Big Size-(Weather Proof with IP-55) suitable for Polarisation Cells as per tender drawings with name plate</t>
  </si>
  <si>
    <r>
      <t>All Cable to pipe connections by Exothermic Process or Pin Brazing for all sizes  (Upto 1C x 25mm</t>
    </r>
    <r>
      <rPr>
        <b/>
        <vertAlign val="superscript"/>
        <sz val="10"/>
        <rFont val="Arial"/>
        <family val="2"/>
      </rPr>
      <t>2</t>
    </r>
    <r>
      <rPr>
        <b/>
        <sz val="10"/>
        <rFont val="Arial"/>
        <family val="2"/>
      </rPr>
      <t>)</t>
    </r>
  </si>
  <si>
    <t>Solid State type Polarisation cells (3.7 kA @ 30 Cycle) for HT power line crossings (66KV &amp; above).</t>
  </si>
  <si>
    <t>20 Kg Sacrificial Zinc anodes for HT line crossing, Earthing of block valves on Cathodically Protected portion of pipeline.</t>
  </si>
  <si>
    <t>Solid state Surge Diverters rating 100 kA  for Insulating Joints.</t>
  </si>
  <si>
    <t>HDPE sheet (6mm thick &amp; 1200mm wide) between the GAIL Gas pipeline and the other CP protected foreign pipelines at the crossing locations for providing electrical isolation.</t>
  </si>
  <si>
    <t>Supply, installation, testing, commissioning of the complete earthing protection system, earth electrodes/ pit, earth main ring, earthing of electrical equipments, instrument panels, field instruments, process equipments and pipes/ flanges including all associated civil work with all material and labour as per specification and drawings approved by the company.</t>
  </si>
  <si>
    <t>Earthing Electrodes 65mm dia x 3mtr long &amp; 4.5 mm thick GI pipe for earthing of cathodically unprotected pipeline at consumer station/DRS station/Metering skid and earthing. Total grounding resistance shall be limited to 2-3 Ohm max.</t>
  </si>
  <si>
    <t>GI Strip (50X6) mm</t>
  </si>
  <si>
    <t>GI Strip (25X3) mm</t>
  </si>
  <si>
    <t>Copper Strip (25X3) mm</t>
  </si>
  <si>
    <t>GI Wire, wire rope and all balance earthing material including copper strip (50 mm x 2 mm thick) jumper for flanges etc. as per the specification for complete pipelines.</t>
  </si>
  <si>
    <t>Lot</t>
  </si>
  <si>
    <t>Monitoring of the TCP system till commissioning of the permanent cathodic protection system Monthly Basis. (Price quoted for the Monthly monitring is total amount for monitoring of TCP system under Lumpsump quote)</t>
  </si>
  <si>
    <t>LS</t>
  </si>
  <si>
    <t>Polarisation coupons (50 mmx 50mm) with Magnetic reed switch as per NACE SP 104 with permanent ref cell.</t>
  </si>
  <si>
    <t>Preparation and submission of As built drawings/documents including commissioning report for TCP system.</t>
  </si>
  <si>
    <t>I hereby agree to execute the work at</t>
  </si>
  <si>
    <t>D</t>
  </si>
  <si>
    <t xml:space="preserve">CIVIL WORKS </t>
  </si>
  <si>
    <t>CIV-1</t>
  </si>
  <si>
    <r>
      <t xml:space="preserve">EARTH WORK IN EXCAVATION/ SITE GRADING  AND BACKFILLING </t>
    </r>
    <r>
      <rPr>
        <sz val="10"/>
        <color indexed="8"/>
        <rFont val="Arial"/>
        <family val="2"/>
      </rPr>
      <t xml:space="preserve">                                     </t>
    </r>
  </si>
  <si>
    <t xml:space="preserve">Earth work in excavation /site grading in all kinds of soil  including soft rock in  any plan dimension up to required depth including backfilling of excavated earth at any location in layers of 300mm and compacted up to 95% to its MDD at all heights and depths. Surplus and unserviceable earth shall be disposed up to any lead in all conditions. Soil to be levelled and neatly dressed complete in all respect as per scope of work, detailed construction drawings, technical specifications and direction of the Engineer-in-Charge.                                                                              </t>
  </si>
  <si>
    <t>CUM</t>
  </si>
  <si>
    <t>Note:-</t>
  </si>
  <si>
    <t>1. This Rate shall be applicable only for excavation which are not included as a part of respective SOR Item.</t>
  </si>
  <si>
    <t>2.The Contractor shall take into account in his quoted rate the provision for excess excavation required for necessary working space, cutting in slopes etc., which may be required for excavation and other allied works and refilling the side slopes and working space in layers as per requirement.</t>
  </si>
  <si>
    <t>3.Rate to include cost of all labour, tools, tackles, equipment, hire charges,  shoring, bailing and pumping out water as required etc. with all bye works and sundry works complete in all respects.</t>
  </si>
  <si>
    <t>4.NET CUM of excavated quantity in CUM shall be measured for  payment.</t>
  </si>
  <si>
    <t>5. To be read  in conjunction with Particular Job Specification.</t>
  </si>
  <si>
    <t>CIV-2</t>
  </si>
  <si>
    <t>BRICK WORK</t>
  </si>
  <si>
    <t>Providing and laying brick work with brick class designation M-5.0 of IS:1077 in Cement Mortar 1:4 (1cement : 4 sand) in steps, load bearing structures, drains, or at any other location at all depths &amp; height  for  all leads including providing required finishes, curing, scaffolding, etc., complete as per specifications and drawings with all bye-works  as per direction of the Engineer-in-charge.</t>
  </si>
  <si>
    <t>1.Rate to include cost of all labour, tools, tackles, equipment, hire charges, supply of all materials such as minimum 43 grade cement (OPC), bricks, finishes, bitumen, other minor construction materials, shuttering, staging, masonry work, excavation, PCC M10, plastering with 15 mm thick cement plaster on exposed faces with 1:4 cement mortar( 1 cement : 4 Sand) , painting with bitumen etc. as per requirement  with all bye-works and sundry works complete as per drawings.</t>
  </si>
  <si>
    <t>2. To be read  in conjunction with Particular Job Specification.</t>
  </si>
  <si>
    <t>CIV-3</t>
  </si>
  <si>
    <t>PLAIN CEMENT CONCRETE</t>
  </si>
  <si>
    <t xml:space="preserve">Supplying and laying plain cement concrete of grade M 10 with stone aggregate 40mm down grade (including shuttering if required) in all types of concrete works including levelling courses below foundations, mass concrete works, chambers, cable trench, under floors and any other locations, at all levels and locations (which are not covered as part of composite items) as per drawings, specifications and directions of the Engineer-in-charge. </t>
  </si>
  <si>
    <t>Note :-</t>
  </si>
  <si>
    <t>1.Rate to include cost of all labour, tools, tackles, equipment, hire charges, supply of all materials, shuttering in all conditions etc. with all bye works and sundry works.</t>
  </si>
  <si>
    <t>CIV-4</t>
  </si>
  <si>
    <t xml:space="preserve">REINFORCED CEMENT CONCRETE </t>
  </si>
  <si>
    <t xml:space="preserve">Providing and laying Reinforced Cement Concrete of grade M-25  with 20mm and down grade crushed stone aggregate  in all types of structures like foundations, beam, columns, pedestals, pedestal bases, pipe supports, sleepers, cable trench, RCC retaining wall foundation for boundary wall etc. including excavation, PCC M10 in mud mat, shuttering, construction joints, bitumen painting on surfaces in contact with soil,supplying and fixing MS inserts, finishes etc. at all depths and levels complete as per drawings, specifications and directions of the Engineer-in-charge.                                                                                                                                             </t>
  </si>
  <si>
    <t>1. Rate to include cost of all labour, tools, tackles, equipment, hire charges, supply of all materials such as minimum 43 grade OPC cement including sulphate resistant cement for sub-structures, inserts, bolts, conduits, bitumen, excavation, PCC M-10 in mud mat, other minor construction materials, shuttering , staging, testing of concrete, curing etc. except reinforcement steel with all bye works and sundry works complete.</t>
  </si>
  <si>
    <t>2. To be read in conjunction with Particular Job Specification.</t>
  </si>
  <si>
    <t>CIV-5</t>
  </si>
  <si>
    <t>REINFORCEMENT STEEL</t>
  </si>
  <si>
    <t>Supplying and Fabricating and Fixing in position HYSD Steel Reinforcements/ TMT Grade Fe-415/Fe 500D conforming to  IS1786-2008 at all levels and positions including the Cost of transportation, Straightening, Cutting, Bending, Cranking, Binding, Welding, Provision of necessary Chairs and Spacers, Preparation of bar bending schedule,  getting the same approved by EIC etc., complete as per Drawings and Specifications and including Cost of binding wire, Labour etc., all complete  in all respects as per scope of work, detailed construction drawings, technical specifications and direction of Engineer-in-charge. The Chairs and Spacer Bars provided will not be measured for payment.</t>
  </si>
  <si>
    <t>MT</t>
  </si>
  <si>
    <t xml:space="preserve">1. Rate to include cost of all labour, tools, tackles, equipment, hire charges, supply of all materials such as steel Reinforcement, binding wire and other minor construction materials, testing etc.  all bye works and sundry works. </t>
  </si>
  <si>
    <t>2. Chairs, Laps, Spacers, Wastage etc. shall be to contractor's account.</t>
  </si>
  <si>
    <t>3. To be read in conjunction with Particular Job Specification.</t>
  </si>
  <si>
    <t>CIV-6</t>
  </si>
  <si>
    <t xml:space="preserve">CONCRETE PAVEMENT </t>
  </si>
  <si>
    <t xml:space="preserve">Providing and laying reinforced cement concrete pavement 150 mm thick in M-25 grade with 20 mm and down grade crushed stone aggregate in pavement, including earthwork in excavation, preparation of base (i.e. compacted subgrade, 200 thk sand and 100 thk PCC M-10 grade), leaving pockets if necessary, making recess, projections, fixing inserts conduit pipes (GI, PVC, HDPE, etc.) laying in alternate panels, filling the gaps between the panels with bitumen sand mix filler material etc., making slopes, finishing edges, leaving bars for pedestals &amp; sleepers including providing sand fill isolation , shuttering, providing and fixing reinforcing steel, curing, chipping and modification works etc. as specified in any shape, thickness, position and finishing the top surface smooth as per requirement etc. all complete as per drawings, specifications and directions of the Engineer-in-charge. </t>
  </si>
  <si>
    <t>150mm thick in Pavements in Process Areas (Type - I)</t>
  </si>
  <si>
    <t>SQM</t>
  </si>
  <si>
    <t>1.Rate to include cost of all labour, tools, tackles, equipment, hire charges, supply of all materials, providing and fixing reinforcement steel, shuttering, earthwork in excavation and backfilling using serviceable earth in all conditions, preparation of base, etc. with all bye works and sundry works.  Cost of works towards pipe supports &amp; sleepers being raised from pavement is covered under respective RCC items.</t>
  </si>
  <si>
    <t>CIV-7</t>
  </si>
  <si>
    <t>VALVE PIT</t>
  </si>
  <si>
    <t>Construction and handing over of RCC Valve Pit as per tender drawing, technical specification and direction of engineer-in-charge complete in all respect. Scope of work shall be as per tender drawing.</t>
  </si>
  <si>
    <t>a)</t>
  </si>
  <si>
    <t>TYPE-I (1.2MX1.2M)</t>
  </si>
  <si>
    <t>b)</t>
  </si>
  <si>
    <t>TYPE-II (1.8MX1.8M)</t>
  </si>
  <si>
    <t>c)</t>
  </si>
  <si>
    <t>TYPE-III (2.0MX2.0M)</t>
  </si>
  <si>
    <t>STEEL STRUCTURAL WORKS</t>
  </si>
  <si>
    <t>ST-1</t>
  </si>
  <si>
    <t>Steel structure Fabrication</t>
  </si>
  <si>
    <t>Supplying, Fabricating &amp; Erecting in position steel structures fabricated out of MS Girders, channels, Tees, angle, flats, plate, square hollow sections pipes etc. conforming to IS:2062 and/or from pipes conforming to IS:1161 for structural purpose for cascade supporting structure, loading/unloading platform, Gratings for platform, catladder,handrails, hoardings for sinages,Lcv stand, etc. of any size/dia for required design including cutting, welding, bolting,  hoisting, fixing in position, including application of one coat of primer at shop and second coat of primer at site after erection and two coats of finishing paint at site .The work is to be completed in all respect as per specification ,scope of work,  detailed construction drawings and directions of the Engineer-in-charge.</t>
  </si>
  <si>
    <t>KG</t>
  </si>
  <si>
    <t>[ Rate to include cost of all labour, nut, bolts, tools, tackles, hire charges royalties, levies, transportation, scrap value, gas cutting, welding, other consumables,  paints, compressed air, water, electric power etc. all complete.]</t>
  </si>
  <si>
    <t>ST-2</t>
  </si>
  <si>
    <t>Providing and fixing Fencing Structure</t>
  </si>
  <si>
    <t xml:space="preserve">Supplying, fabricating &amp; fixing steel structural fencing fabricated from pipes conforming to IS:1161 and plates conforming to IS:2062 &amp; fixing of GI weldmesh made from 3mm GI wire @ 75 mm bothways to structural steel frame by means of welding/bolting, including applying two coats of approved quality of synthetic enamel paint over a priming coat of in approved shade including supply of all raw materials, bolts, electrodes, transportation, including making pokets &amp; pouring with PCC (1:2:4) in of block 500x500x500 for fixing of posts  etc complete as per enclosed drawing, technical specifications,scope of works and directions of the Engineer-In-Charge.  
</t>
  </si>
  <si>
    <t>Fencing Height 2.1 m</t>
  </si>
  <si>
    <t>RM</t>
  </si>
  <si>
    <t xml:space="preserve">Notes: </t>
  </si>
  <si>
    <t>The quantities indicated are estimated values and hence are approximate. Final payment will be made based on actual quantities to be certified by the Purchaser.</t>
  </si>
  <si>
    <t>The cost of MS bolts (permanent and service), washers, electrodes, putty, gases, cost of straightening the raw materials, cutting of flats from plates and providing splices, paints, tools, plants, etc., as required for the work shall be deemed to be included in the quoted rates.</t>
  </si>
  <si>
    <t xml:space="preserve">All handling and transport charges of raw materials and fabricated structures including double handling, as required, for completion of work in accordance with </t>
  </si>
  <si>
    <t>Time schedule, are deemed be included in the quoted rates</t>
  </si>
  <si>
    <t>All accessories like MS tower bolts, MS Pivot, MS Wheels, MS Tee section, locking arrangement etc. shall be measured by weight only.</t>
  </si>
  <si>
    <t>Contractor shall ensure proper alignment and smooth operation of Gate</t>
  </si>
  <si>
    <t>E</t>
  </si>
  <si>
    <t>PIPELINE MAINTENANCE</t>
  </si>
  <si>
    <t>Re-routing of steel pipe line (one pipe length or more) (Dia 4'' , 6'' , 8" ) Re-routing of steel pipe line by Transportation, loading, unloading of the line pipes to the site, excavating the trench for new pipe line laying in all site conditions, dewatering and cleaning of pit or trench, Welding the section for re-route, NDT, DPT, joint coating holiday testing, laying, cleaning pipe by foam pigging, hydrotesting of pipes, closing the valves of both sides of the work place. if the tapping in between the section same to be close. venting the natural gas of the section, Nitrogen purging, barricating the site with sign boards, cutting the line from both ends of existing pipeline, surface and bevel preparation, DP checking and welding the pipe with the new section, NDT(Radiography,UT,) MPT coat and wrap for golden joints, Holiday testing, laying of warning mat &amp;RCC tiles and back-filling the same etc. Drying of the section if required. Contractor to carry out all the activities involved in Pre- commissioning and commissioning of the complete section work as directed by OWNER EIC. Contractor to arrange all necessary equipment, pipe line fittings, consumables, manpower with PPE's, Fire extinguishers, Fire fighting services of local corporation as required etc to complete the job. After Completion of the job all related documents to be submitted. Job shall be carried out as per ASME B 31.8/ API 1104. Transportation, Pneumatic testing, Nitrogen Purging, Hydrotesting, Flushing, Swabbing, Drying and NDT etc. N2 as required is in the scope of the contractor. (Work to be completed in all respect as per the satisfaction of GNGPL)</t>
  </si>
  <si>
    <t>ABOVE GROUND PIPELINE</t>
  </si>
  <si>
    <t>3/4", 1" &amp; 2" Dia. Reroute, Replace</t>
  </si>
  <si>
    <t>4" NB Dia. Reroute, Replace</t>
  </si>
  <si>
    <t>6" NB Dia. Reroute, Replace</t>
  </si>
  <si>
    <t>1.2.4</t>
  </si>
  <si>
    <t>8" NB Dia. Reroute, Replace</t>
  </si>
  <si>
    <t>Hook Up with Charged line</t>
  </si>
  <si>
    <t>Hook-up with charged pipeline by welding of final tie-in-joint with any existing laid pipeline portion of river X-ing ,existing Tap-off &amp; battery limit of Section I &amp; II including Hook-up point of the existing pipeline to be made ready for welding by cutting of flanges / valves / headers at all depth in all type of soil etc. Venting of N2  / gas / gas mixture as required purging of N2 Gas (if required), rebevelling as required, radiography and other NDT examination, joint coating as per specification.Contractor shall supply of all consumables, manpower, machinaries, materials, N2 gas etc. and carry out all  works as per the   provisions of Contract document and instructions of Engineer-in-charge.</t>
  </si>
  <si>
    <t>1.3.1</t>
  </si>
  <si>
    <t>Hook Up of Steel line 8" NB</t>
  </si>
  <si>
    <t>1.3.2</t>
  </si>
  <si>
    <t>Hook Up of Steel line 6" NB</t>
  </si>
  <si>
    <t>1.3.3</t>
  </si>
  <si>
    <t>Hook Up of Steel line 4" NB</t>
  </si>
  <si>
    <t>Replacement of Damaged under ground pipeline by new pipe: Transportation, loading / unloading of the line pipes to the site, barricating the site with sign boards, hydrotest of pipes, Dewatering &amp; drying the section, excavating the trench for finding out the leakage in the existing line burst portion of point,dewatering and cleaning of pit or trench, and to make it free from fire/ accident etc., cutting the line from both ends (up to one pipe length item, approx 12 mtr or part thereof shall be treated as one job ), surface and bevel preparation, DP checking and welding the pipe of the required length on the line, NDT(Radiography,UT,) MPT coat and wrap, Holiday testing, laying of warning mat and back-filling the same etc. Contractor to carry out all the activities involved in Pre- commissioning and commissioning of the complete section work as directed by OWNER EIC. Contractor to arrange all necessary equipment, pipe line fittings, consumables, manpower with PPE's, Fire extinguishers, Fire fighting services of local corporation as required etc to complete the job. After Completion of the job all related documents to be submitted. Job shall be carried out as per ASME B 31.8/ API 1104. Transportation, Pneumatic testing, Nitrogen Purging, Hydrotesting, Drying and NDT etc. N2 as required is in the scope of the contractor.Incase of line damage.</t>
  </si>
  <si>
    <t>Decommissioning &amp; Recommissioning of Steel Pipeline</t>
  </si>
  <si>
    <t>Mobilization charges shall be applicable only cases were equipment deployment/fabrication mainly categorized in below
mentioned three categories.
1) Steel pipe line damage
2) Pipeline reroute
3) Casing job</t>
  </si>
  <si>
    <t>RESOURCE MOBILIZATION AT SITE-STEEL PL DAMAGE ,Emergency or Priority Work as per the direction of EIC within
4 Hrs</t>
  </si>
  <si>
    <t>Each</t>
  </si>
  <si>
    <t>RESOURCE MOBILIZATION AT SITE-STEEL P/L Re-routing of Pipeline /Replacement valve within 5 days</t>
  </si>
  <si>
    <t>Replacement of steel valves (Flange End) ( Inclusive of Control and actuator valves) of various sizes in piping system including blind removal providing temporary supports if necessary, nut bolt loosening / tightening, gasket insertion and torque setting with all tools/tackles/manpower etc. of valves sizes, Hydra and other lifting equipment inclusive of scaffolding arrangement at site if required. Contractor to arrange including all necessary equipment, tools &amp; tackels, consumables, transportation, manpower with PPE's. Dismantling of piping spool along with flanges from line for various pipe sizes and putting blind including nut bolt removing &amp; handling with all tools / tackles / manpower/machinery etc and stacking all within radius of 250Mts as per OWNER EIC instructions.</t>
  </si>
  <si>
    <t>INSTALLATION, VALVE, STEEL, 3/4" NB</t>
  </si>
  <si>
    <t>INSTALLATION, VALVE, STEEL, 1" NB</t>
  </si>
  <si>
    <t>INSTALLATION, VALVE, STEEL, 2" NB</t>
  </si>
  <si>
    <t>INSTALLATION, VALVE, STEEL, 4" NB</t>
  </si>
  <si>
    <t>INSTALLATION, VALVE, STEEL, 6" NB</t>
  </si>
  <si>
    <t>INSTALLATION, VALVE, STEEL, 8" NB</t>
  </si>
  <si>
    <t>Replacement of steel valves (Butt Welded) :- Valve repalcement which is installed on steel pipe line network Activity
shall be carried including transportation, loading, unloading of the valve to the site, excavating the trench for new valve installation, dewatering and cleaning of pit or trench, Welding the section for valve assembly, NDT, DPT, joint coating holiday testing, laying, cleaning section by peneumatic pressure, hydrotesting of valve assembly, closing the valves of both sides of the work place. if the tapping in between the section same to be close. venting the natural gas of the section, Nitrogen purging, barricating the site with sign boards, cutting the line from both ends of existing pipeline/valve section, surface and bevel preparation, DP checking and welding the pipe with the new section, NDT(Radiography,UT,) MPT coat and wrap for golden joints, Holiday testing, laying of warning mat and back-filling the same etc. Drying of the section if required &amp; construction of valve chamber by RCC Grade M:20 (water proof Chamber) . Contractor to carry out all the activities involved in Pre- commissioning and commissioning of the complete section work as directed by OWNER EIC. Contractor to arrange all necessary equipment, pipe line fittings, consumables, manpower with PPE's, Fire extinguishers, Fire fighting services of local corporation as required etc to complete the job. After Completion of the job all related documents to be submitted. Job shall be carried out as per ASME B 31.8/ API 1104. Transportation, Pneumatic testing, Nitrogen Purging, Hydrotesting, Flushing, Swabbing, Drying and NDT etc. N2 as required is in the scope of the contractor.Including transporting old pipe/valve to GNGPL store.</t>
  </si>
  <si>
    <t>Power Spray or by hand painting of pipelines / pipings/ fittings/piping spool/Steel Markers/RCC Markers/ TLP/fixtures, vessels and structural steel etc. including , supply of paint and application of 2 coat of high build chlorinated rubber. Polyurethane/ zinc phosphate primer of 70 micron each and two coats of finished paint of epoxy paint of golden yellow colour 90micron each of approved make as per the approved vendor list attached with this tender to give an even shade after proper scraping of existing paint by power brushing or suitable method and clearing of surface free from foreign materials including stencilling of line numbers, pipe tagging, flow direction arrow, other lettering as found condition of pipeline as per instruction of OWNER EIC. Contractor to arrange including all necessary equipment,material (paint etc.), tools &amp; tackels, consumables, transportation, manpower with PPE's.(Aboveground &amp; Valve chamber)</t>
  </si>
  <si>
    <t>Painting of Exposed P/L Incl.Fix Vessel</t>
  </si>
  <si>
    <t>Sq. Meter</t>
  </si>
  <si>
    <t>Spray painting of Valves (Plug/Ball &amp; Globe) of different sizes including , supply of paint and application of 2 coat of high build chlorinated rubber / zinc phosphate primer and two coats of finished paint of epoxy paint of golden yellow
colour/other colour shade as instructed by OWNER EIC after proper scraping of existing paint by power brushing or
suitable method and clearing of surface free from foreign materials to give an even shade after proper scraping of
existing paint by power brushing or suitable method and clearing of surface free from foreign materials as per the
instructions of OWNER EIC. Contractor to arrange all necessary equipment, tools &amp; tackels, consumables, ladder
transportation, manpower with PPE's etc.</t>
  </si>
  <si>
    <t>65 SPRAY, PAINTING,VALVES &lt;=2" Dia</t>
  </si>
  <si>
    <t>SPRAY,PAINTING,VALVES-4" Dia</t>
  </si>
  <si>
    <t>SPRAY,PAINTING,VALVES 6"-12" Dia</t>
  </si>
  <si>
    <t>Shuttering &amp; Shorting of Trenchs/Pits on Hook-up locations (Shutdown Job)</t>
  </si>
  <si>
    <t>Field pipe / joint coating of different size as mentioned below, with HEAT SHRINKABLE Sleeves / DENSO
MAKE/R-95 EPOXY tape at all the weld Joints for underground pipeline &amp; steel valves as per the Owner’s specification.
The job includes the preparation of trenches for joint coating chamber for steel valve, surface preparation by
mechanical cleaning through power brush, primer application, wrapping of tape, edge preparation, holiday test etc. The supply of all consumables, utilities, equipment, and all manpower required, pipe &amp; valve cleaning and surface preparation and testing including all handling, transportation, etc. included in this schedule of item.</t>
  </si>
  <si>
    <t>Cost of Supply &amp; Application of R-95 Epoxy</t>
  </si>
  <si>
    <t>Cost of Supply &amp; Application of HEAT SHRINKABLE TAPE 4",6" &amp; 8"</t>
  </si>
  <si>
    <t>Cost of Supply &amp; Application of COLD TAPE</t>
  </si>
  <si>
    <t>Supply of Nitrogen (With tubings, N2 regulator and fittings etc.)</t>
  </si>
  <si>
    <t>Cub. Meters</t>
  </si>
  <si>
    <t>(i)All type of required material/service cost is inclusive under this item.</t>
  </si>
  <si>
    <t>Final Quoted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</si>
</sst>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
    <numFmt numFmtId="166" formatCode="#,##0.00;[Red]#,##0.00"/>
  </numFmts>
  <fonts count="44" x14ac:knownFonts="1">
    <font>
      <sz val="11"/>
      <color theme="1"/>
      <name val="Calibri"/>
      <family val="2"/>
      <scheme val="minor"/>
    </font>
    <font>
      <sz val="10"/>
      <color theme="1"/>
      <name val="Arial"/>
      <family val="2"/>
    </font>
    <font>
      <sz val="11"/>
      <name val="Cambria"/>
      <family val="1"/>
    </font>
    <font>
      <sz val="11"/>
      <color indexed="8"/>
      <name val="Cambria"/>
      <family val="1"/>
    </font>
    <font>
      <sz val="10"/>
      <color theme="1"/>
      <name val="Calibri"/>
      <family val="2"/>
      <scheme val="minor"/>
    </font>
    <font>
      <b/>
      <sz val="10"/>
      <color theme="1"/>
      <name val="Arial"/>
      <family val="2"/>
    </font>
    <font>
      <b/>
      <sz val="16"/>
      <name val="Arial"/>
      <family val="2"/>
    </font>
    <font>
      <b/>
      <sz val="12"/>
      <name val="Arial"/>
      <family val="2"/>
    </font>
    <font>
      <b/>
      <sz val="12"/>
      <color indexed="8"/>
      <name val="Arial"/>
      <family val="2"/>
    </font>
    <font>
      <b/>
      <sz val="16"/>
      <color indexed="8"/>
      <name val="Arial"/>
      <family val="2"/>
    </font>
    <font>
      <b/>
      <sz val="12"/>
      <color theme="1"/>
      <name val="Arial"/>
      <family val="2"/>
    </font>
    <font>
      <sz val="10"/>
      <name val="Arial"/>
      <family val="2"/>
    </font>
    <font>
      <u/>
      <sz val="10"/>
      <color theme="1"/>
      <name val="Arial"/>
      <family val="2"/>
    </font>
    <font>
      <b/>
      <sz val="10"/>
      <name val="Arial"/>
      <family val="2"/>
    </font>
    <font>
      <b/>
      <u/>
      <sz val="10"/>
      <color theme="1"/>
      <name val="Arial"/>
      <family val="2"/>
    </font>
    <font>
      <b/>
      <sz val="12"/>
      <color theme="1"/>
      <name val="Calibri"/>
      <family val="2"/>
    </font>
    <font>
      <b/>
      <sz val="11"/>
      <color theme="1"/>
      <name val="Verdana"/>
      <family val="2"/>
    </font>
    <font>
      <b/>
      <sz val="11"/>
      <color theme="1"/>
      <name val="Calibri"/>
      <family val="2"/>
      <scheme val="minor"/>
    </font>
    <font>
      <b/>
      <sz val="16"/>
      <name val="Verdana"/>
      <family val="2"/>
    </font>
    <font>
      <b/>
      <sz val="10"/>
      <color rgb="FFFF0000"/>
      <name val="Arial"/>
      <family val="2"/>
    </font>
    <font>
      <sz val="10"/>
      <color rgb="FFFF0000"/>
      <name val="Arial"/>
      <family val="2"/>
    </font>
    <font>
      <sz val="11"/>
      <name val="Arial"/>
      <family val="2"/>
    </font>
    <font>
      <b/>
      <u/>
      <sz val="10"/>
      <name val="Arial"/>
      <family val="2"/>
    </font>
    <font>
      <b/>
      <sz val="12"/>
      <name val="Calibri"/>
      <family val="2"/>
    </font>
    <font>
      <b/>
      <sz val="8"/>
      <color theme="1"/>
      <name val="Arial"/>
      <family val="2"/>
    </font>
    <font>
      <b/>
      <sz val="12"/>
      <color theme="1"/>
      <name val="Calibri"/>
      <family val="2"/>
      <scheme val="minor"/>
    </font>
    <font>
      <sz val="10"/>
      <color indexed="8"/>
      <name val="Arial"/>
      <family val="2"/>
    </font>
    <font>
      <b/>
      <strike/>
      <sz val="10"/>
      <color theme="1"/>
      <name val="Arial"/>
      <family val="2"/>
    </font>
    <font>
      <strike/>
      <sz val="10"/>
      <color theme="1"/>
      <name val="Arial"/>
      <family val="2"/>
    </font>
    <font>
      <b/>
      <sz val="11"/>
      <color theme="1"/>
      <name val="Arial"/>
      <family val="2"/>
    </font>
    <font>
      <b/>
      <sz val="10"/>
      <color theme="1"/>
      <name val="Tahoma"/>
      <family val="2"/>
    </font>
    <font>
      <sz val="10"/>
      <name val="Tahoma"/>
      <family val="2"/>
    </font>
    <font>
      <sz val="10"/>
      <color theme="1"/>
      <name val="Tahoma"/>
      <family val="2"/>
    </font>
    <font>
      <b/>
      <sz val="10"/>
      <color rgb="FF000000"/>
      <name val="Arial"/>
      <family val="2"/>
    </font>
    <font>
      <sz val="10"/>
      <color rgb="FF000000"/>
      <name val="Tahoma"/>
      <family val="2"/>
    </font>
    <font>
      <sz val="10"/>
      <name val="Verdana"/>
      <family val="2"/>
    </font>
    <font>
      <sz val="10"/>
      <name val="Helv"/>
      <family val="2"/>
    </font>
    <font>
      <vertAlign val="superscript"/>
      <sz val="10"/>
      <color indexed="8"/>
      <name val="Arial"/>
      <family val="2"/>
    </font>
    <font>
      <b/>
      <sz val="10"/>
      <color indexed="8"/>
      <name val="Arial"/>
      <family val="2"/>
    </font>
    <font>
      <b/>
      <vertAlign val="superscript"/>
      <sz val="10"/>
      <name val="Arial"/>
      <family val="2"/>
    </font>
    <font>
      <u/>
      <sz val="10"/>
      <color indexed="8"/>
      <name val="Arial"/>
      <family val="2"/>
    </font>
    <font>
      <sz val="10"/>
      <color indexed="10"/>
      <name val="Tahoma"/>
      <family val="2"/>
    </font>
    <font>
      <sz val="10"/>
      <color indexed="8"/>
      <name val="Tahoma"/>
      <family val="2"/>
    </font>
    <font>
      <sz val="11"/>
      <color theme="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27"/>
        <bgColor indexed="64"/>
      </patternFill>
    </fill>
  </fills>
  <borders count="100">
    <border>
      <left/>
      <right/>
      <top/>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style="medium">
        <color auto="1"/>
      </left>
      <right style="medium">
        <color auto="1"/>
      </right>
      <top style="medium">
        <color indexed="8"/>
      </top>
      <bottom style="medium">
        <color auto="1"/>
      </bottom>
      <diagonal/>
    </border>
    <border>
      <left style="medium">
        <color auto="1"/>
      </left>
      <right style="medium">
        <color auto="1"/>
      </right>
      <top style="medium">
        <color indexed="8"/>
      </top>
      <bottom/>
      <diagonal/>
    </border>
    <border>
      <left/>
      <right/>
      <top style="thin">
        <color auto="1"/>
      </top>
      <bottom/>
      <diagonal/>
    </border>
    <border>
      <left style="medium">
        <color auto="1"/>
      </left>
      <right/>
      <top style="medium">
        <color indexed="8"/>
      </top>
      <bottom/>
      <diagonal/>
    </border>
    <border>
      <left style="thin">
        <color indexed="8"/>
      </left>
      <right style="medium">
        <color auto="1"/>
      </right>
      <top style="medium">
        <color indexed="8"/>
      </top>
      <bottom style="thin">
        <color auto="1"/>
      </bottom>
      <diagonal/>
    </border>
    <border>
      <left style="medium">
        <color auto="1"/>
      </left>
      <right/>
      <top/>
      <bottom/>
      <diagonal/>
    </border>
    <border>
      <left style="medium">
        <color auto="1"/>
      </left>
      <right style="medium">
        <color auto="1"/>
      </right>
      <top/>
      <bottom/>
      <diagonal/>
    </border>
    <border>
      <left style="thin">
        <color indexed="8"/>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indexed="8"/>
      </top>
      <bottom style="thin">
        <color auto="1"/>
      </bottom>
      <diagonal/>
    </border>
    <border>
      <left/>
      <right/>
      <top style="thin">
        <color indexed="8"/>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indexed="8"/>
      </top>
      <bottom style="thin">
        <color indexed="8"/>
      </bottom>
      <diagonal/>
    </border>
    <border>
      <left style="medium">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diagonal/>
    </border>
    <border>
      <left style="medium">
        <color auto="1"/>
      </left>
      <right style="medium">
        <color auto="1"/>
      </right>
      <top style="medium">
        <color auto="1"/>
      </top>
      <bottom style="medium">
        <color indexed="8"/>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8"/>
      </left>
      <right style="medium">
        <color indexed="8"/>
      </right>
      <top style="medium">
        <color auto="1"/>
      </top>
      <bottom style="medium">
        <color auto="1"/>
      </bottom>
      <diagonal/>
    </border>
    <border>
      <left style="medium">
        <color indexed="8"/>
      </left>
      <right style="medium">
        <color auto="1"/>
      </right>
      <top style="medium">
        <color indexed="8"/>
      </top>
      <bottom style="medium">
        <color indexed="8"/>
      </bottom>
      <diagonal/>
    </border>
    <border>
      <left/>
      <right style="medium">
        <color indexed="8"/>
      </right>
      <top style="medium">
        <color auto="1"/>
      </top>
      <bottom style="medium">
        <color auto="1"/>
      </bottom>
      <diagonal/>
    </border>
    <border>
      <left style="medium">
        <color auto="1"/>
      </left>
      <right style="medium">
        <color auto="1"/>
      </right>
      <top style="medium">
        <color indexed="8"/>
      </top>
      <bottom style="medium">
        <color indexed="8"/>
      </bottom>
      <diagonal/>
    </border>
    <border>
      <left style="medium">
        <color auto="1"/>
      </left>
      <right style="thin">
        <color auto="1"/>
      </right>
      <top style="medium">
        <color indexed="8"/>
      </top>
      <bottom style="thin">
        <color auto="1"/>
      </bottom>
      <diagonal/>
    </border>
    <border>
      <left style="thin">
        <color auto="1"/>
      </left>
      <right style="thin">
        <color auto="1"/>
      </right>
      <top style="medium">
        <color indexed="8"/>
      </top>
      <bottom style="thin">
        <color auto="1"/>
      </bottom>
      <diagonal/>
    </border>
    <border>
      <left style="thin">
        <color auto="1"/>
      </left>
      <right style="medium">
        <color auto="1"/>
      </right>
      <top style="medium">
        <color indexed="8"/>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thin">
        <color indexed="8"/>
      </left>
      <right style="medium">
        <color auto="1"/>
      </right>
      <top style="medium">
        <color auto="1"/>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right style="medium">
        <color auto="1"/>
      </right>
      <top/>
      <bottom style="medium">
        <color indexed="8"/>
      </bottom>
      <diagonal/>
    </border>
    <border>
      <left style="medium">
        <color indexed="8"/>
      </left>
      <right style="medium">
        <color indexed="8"/>
      </right>
      <top style="medium">
        <color indexed="8"/>
      </top>
      <bottom/>
      <diagonal/>
    </border>
    <border>
      <left style="medium">
        <color auto="1"/>
      </left>
      <right style="thin">
        <color auto="1"/>
      </right>
      <top style="thin">
        <color auto="1"/>
      </top>
      <bottom style="medium">
        <color indexed="8"/>
      </bottom>
      <diagonal/>
    </border>
    <border>
      <left style="thin">
        <color auto="1"/>
      </left>
      <right style="thin">
        <color auto="1"/>
      </right>
      <top style="thin">
        <color auto="1"/>
      </top>
      <bottom style="medium">
        <color indexed="8"/>
      </bottom>
      <diagonal/>
    </border>
    <border>
      <left style="thin">
        <color auto="1"/>
      </left>
      <right style="medium">
        <color auto="1"/>
      </right>
      <top style="thin">
        <color auto="1"/>
      </top>
      <bottom style="medium">
        <color indexed="8"/>
      </bottom>
      <diagonal/>
    </border>
    <border>
      <left style="medium">
        <color indexed="8"/>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8"/>
      </left>
      <right style="medium">
        <color indexed="8"/>
      </right>
      <top style="medium">
        <color auto="1"/>
      </top>
      <bottom style="thin">
        <color auto="1"/>
      </bottom>
      <diagonal/>
    </border>
    <border>
      <left style="thin">
        <color indexed="8"/>
      </left>
      <right style="medium">
        <color indexed="8"/>
      </right>
      <top style="thin">
        <color auto="1"/>
      </top>
      <bottom style="thin">
        <color auto="1"/>
      </bottom>
      <diagonal/>
    </border>
    <border>
      <left/>
      <right/>
      <top/>
      <bottom style="medium">
        <color auto="1"/>
      </bottom>
      <diagonal/>
    </border>
    <border>
      <left style="thin">
        <color indexed="8"/>
      </left>
      <right style="medium">
        <color indexed="8"/>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medium">
        <color indexed="8"/>
      </right>
      <top style="medium">
        <color auto="1"/>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auto="1"/>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style="medium">
        <color auto="1"/>
      </right>
      <top style="medium">
        <color indexed="8"/>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medium">
        <color auto="1"/>
      </left>
      <right style="thin">
        <color auto="1"/>
      </right>
      <top style="thin">
        <color indexed="8"/>
      </top>
      <bottom style="medium">
        <color indexed="8"/>
      </bottom>
      <diagonal/>
    </border>
    <border>
      <left style="thin">
        <color auto="1"/>
      </left>
      <right style="thin">
        <color auto="1"/>
      </right>
      <top style="thin">
        <color indexed="8"/>
      </top>
      <bottom style="medium">
        <color indexed="8"/>
      </bottom>
      <diagonal/>
    </border>
    <border>
      <left style="thin">
        <color auto="1"/>
      </left>
      <right/>
      <top style="thin">
        <color auto="1"/>
      </top>
      <bottom style="medium">
        <color indexed="8"/>
      </bottom>
      <diagonal/>
    </border>
    <border>
      <left/>
      <right style="medium">
        <color auto="1"/>
      </right>
      <top style="thin">
        <color auto="1"/>
      </top>
      <bottom style="medium">
        <color indexed="8"/>
      </bottom>
      <diagonal/>
    </border>
    <border>
      <left/>
      <right style="medium">
        <color auto="1"/>
      </right>
      <top style="medium">
        <color auto="1"/>
      </top>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8"/>
      </left>
      <right style="medium">
        <color auto="1"/>
      </right>
      <top style="thin">
        <color indexed="8"/>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indexed="8"/>
      </top>
      <bottom/>
      <diagonal/>
    </border>
    <border>
      <left style="medium">
        <color auto="1"/>
      </left>
      <right style="medium">
        <color auto="1"/>
      </right>
      <top style="thin">
        <color rgb="FF000000"/>
      </top>
      <bottom style="thin">
        <color rgb="FF000000"/>
      </bottom>
      <diagonal/>
    </border>
    <border>
      <left/>
      <right style="thin">
        <color auto="1"/>
      </right>
      <top style="thin">
        <color auto="1"/>
      </top>
      <bottom/>
      <diagonal/>
    </border>
    <border>
      <left style="medium">
        <color indexed="8"/>
      </left>
      <right style="medium">
        <color indexed="8"/>
      </right>
      <top style="medium">
        <color auto="1"/>
      </top>
      <bottom/>
      <diagonal/>
    </border>
    <border>
      <left style="medium">
        <color indexed="8"/>
      </left>
      <right style="medium">
        <color auto="1"/>
      </right>
      <top style="medium">
        <color auto="1"/>
      </top>
      <bottom style="medium">
        <color indexed="8"/>
      </bottom>
      <diagonal/>
    </border>
    <border>
      <left style="thin">
        <color auto="1"/>
      </left>
      <right/>
      <top style="thin">
        <color auto="1"/>
      </top>
      <bottom/>
      <diagonal/>
    </border>
    <border>
      <left style="thin">
        <color auto="1"/>
      </left>
      <right/>
      <top style="thin">
        <color auto="1"/>
      </top>
      <bottom style="thin">
        <color auto="1"/>
      </bottom>
      <diagonal/>
    </border>
  </borders>
  <cellStyleXfs count="16">
    <xf numFmtId="0" fontId="0" fillId="0" borderId="0"/>
    <xf numFmtId="43" fontId="4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11" fillId="0" borderId="0"/>
    <xf numFmtId="0" fontId="11" fillId="0" borderId="0"/>
    <xf numFmtId="0" fontId="11" fillId="0" borderId="0"/>
    <xf numFmtId="0" fontId="11" fillId="0" borderId="0"/>
    <xf numFmtId="0" fontId="36" fillId="0" borderId="0"/>
  </cellStyleXfs>
  <cellXfs count="485">
    <xf numFmtId="0" fontId="0" fillId="0" borderId="0" xfId="0"/>
    <xf numFmtId="0" fontId="5" fillId="0" borderId="86" xfId="12" applyFont="1" applyBorder="1" applyAlignment="1">
      <alignment horizontal="right" vertical="center" wrapText="1"/>
    </xf>
    <xf numFmtId="0" fontId="5" fillId="0" borderId="34" xfId="12" applyFont="1" applyBorder="1" applyAlignment="1">
      <alignment horizontal="right" vertical="center" wrapText="1"/>
    </xf>
    <xf numFmtId="0" fontId="9" fillId="0" borderId="87"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6" xfId="0" applyFont="1" applyBorder="1" applyAlignment="1">
      <alignment horizontal="center" vertical="center" wrapText="1"/>
    </xf>
    <xf numFmtId="0" fontId="8" fillId="0" borderId="62" xfId="0" applyFont="1" applyBorder="1" applyAlignment="1">
      <alignment horizontal="left" vertical="center" wrapText="1"/>
    </xf>
    <xf numFmtId="0" fontId="8" fillId="0" borderId="88" xfId="0" applyFont="1" applyBorder="1" applyAlignment="1">
      <alignment horizontal="left" vertical="center" wrapText="1"/>
    </xf>
    <xf numFmtId="0" fontId="8" fillId="0" borderId="61" xfId="0" applyFont="1" applyBorder="1" applyAlignment="1">
      <alignment horizontal="left" vertical="center" wrapText="1"/>
    </xf>
    <xf numFmtId="0" fontId="7" fillId="4" borderId="87"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6" fillId="0" borderId="8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3" xfId="0" applyFont="1" applyBorder="1" applyAlignment="1">
      <alignment horizontal="center" vertical="center" wrapText="1"/>
    </xf>
    <xf numFmtId="0" fontId="2" fillId="3" borderId="0" xfId="0" applyFont="1" applyFill="1"/>
    <xf numFmtId="0" fontId="3" fillId="0" borderId="0" xfId="0" applyFont="1" applyAlignment="1">
      <alignment vertical="top"/>
    </xf>
    <xf numFmtId="0" fontId="3" fillId="0" borderId="0" xfId="0" applyFont="1"/>
    <xf numFmtId="0" fontId="0" fillId="0" borderId="0" xfId="0" applyAlignment="1" applyProtection="1">
      <alignment vertical="center"/>
      <protection locked="0"/>
    </xf>
    <xf numFmtId="0" fontId="4" fillId="0" borderId="0" xfId="0" applyFont="1" applyAlignment="1" applyProtection="1">
      <alignment vertical="top"/>
      <protection locked="0"/>
    </xf>
    <xf numFmtId="0" fontId="1" fillId="0" borderId="0" xfId="0" applyFont="1" applyAlignment="1" applyProtection="1">
      <alignment vertical="top"/>
      <protection locked="0"/>
    </xf>
    <xf numFmtId="0" fontId="0" fillId="3" borderId="0" xfId="0" applyFill="1" applyAlignment="1" applyProtection="1">
      <alignment vertical="top"/>
      <protection locked="0"/>
    </xf>
    <xf numFmtId="0" fontId="1" fillId="0" borderId="0" xfId="6" applyFont="1" applyAlignment="1">
      <alignment vertical="center"/>
    </xf>
    <xf numFmtId="0" fontId="0" fillId="0" borderId="0" xfId="0" applyAlignment="1" applyProtection="1">
      <alignment vertical="top"/>
      <protection locked="0"/>
    </xf>
    <xf numFmtId="2" fontId="5" fillId="0" borderId="0" xfId="0" applyNumberFormat="1" applyFont="1" applyAlignment="1" applyProtection="1">
      <alignment horizontal="center" vertical="top"/>
      <protection locked="0"/>
    </xf>
    <xf numFmtId="0" fontId="3" fillId="0" borderId="0" xfId="0" applyFont="1" applyProtection="1">
      <protection locked="0"/>
    </xf>
    <xf numFmtId="165" fontId="10" fillId="0" borderId="7" xfId="0" applyNumberFormat="1" applyFont="1" applyBorder="1" applyAlignment="1">
      <alignment horizontal="center" vertical="center"/>
    </xf>
    <xf numFmtId="0" fontId="10" fillId="0" borderId="10" xfId="11" applyFont="1" applyBorder="1" applyAlignment="1">
      <alignment horizontal="center" vertical="center"/>
    </xf>
    <xf numFmtId="2" fontId="5" fillId="0" borderId="19" xfId="0" applyNumberFormat="1" applyFont="1" applyBorder="1" applyAlignment="1">
      <alignment horizontal="center" vertical="center" wrapText="1"/>
    </xf>
    <xf numFmtId="0" fontId="5" fillId="0" borderId="20" xfId="0" applyFont="1" applyBorder="1" applyAlignment="1">
      <alignment horizontal="justify" vertical="top" wrapText="1"/>
    </xf>
    <xf numFmtId="0" fontId="5" fillId="0" borderId="20" xfId="0" applyFont="1" applyBorder="1" applyAlignment="1">
      <alignment horizontal="center" vertical="top"/>
    </xf>
    <xf numFmtId="0" fontId="5" fillId="0" borderId="21" xfId="0" applyFont="1" applyBorder="1" applyAlignment="1">
      <alignment horizontal="center" vertical="top"/>
    </xf>
    <xf numFmtId="3" fontId="5" fillId="0" borderId="22" xfId="0" applyNumberFormat="1" applyFont="1" applyBorder="1" applyAlignment="1">
      <alignment horizontal="center" vertical="top"/>
    </xf>
    <xf numFmtId="3" fontId="5" fillId="0" borderId="23" xfId="0" applyNumberFormat="1" applyFont="1" applyBorder="1" applyAlignment="1">
      <alignment horizontal="center" vertical="center"/>
    </xf>
    <xf numFmtId="165" fontId="5" fillId="0" borderId="19" xfId="0" applyNumberFormat="1" applyFont="1" applyBorder="1" applyAlignment="1">
      <alignment horizontal="center" vertical="top"/>
    </xf>
    <xf numFmtId="0" fontId="5" fillId="0" borderId="24" xfId="0" applyFont="1" applyBorder="1" applyAlignment="1">
      <alignment horizontal="justify" vertical="top" wrapText="1"/>
    </xf>
    <xf numFmtId="0" fontId="1" fillId="0" borderId="24" xfId="0" applyFont="1" applyBorder="1" applyAlignment="1">
      <alignment horizontal="center" vertical="top"/>
    </xf>
    <xf numFmtId="0" fontId="1" fillId="0" borderId="25" xfId="0" applyFont="1" applyBorder="1" applyAlignment="1">
      <alignment horizontal="center" vertical="top"/>
    </xf>
    <xf numFmtId="3" fontId="1" fillId="0" borderId="26" xfId="0" applyNumberFormat="1" applyFont="1" applyBorder="1" applyAlignment="1">
      <alignment horizontal="center" vertical="top"/>
    </xf>
    <xf numFmtId="2" fontId="5" fillId="0" borderId="19" xfId="0" applyNumberFormat="1" applyFont="1" applyBorder="1" applyAlignment="1">
      <alignment horizontal="center" vertical="top"/>
    </xf>
    <xf numFmtId="0" fontId="1" fillId="0" borderId="24" xfId="0" applyFont="1" applyBorder="1" applyAlignment="1">
      <alignment vertical="top"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3" fontId="11" fillId="0" borderId="26" xfId="0" applyNumberFormat="1" applyFont="1" applyBorder="1" applyAlignment="1">
      <alignment horizontal="center" vertical="center"/>
    </xf>
    <xf numFmtId="0" fontId="12" fillId="0" borderId="24" xfId="0" applyFont="1" applyBorder="1" applyAlignment="1">
      <alignment horizontal="justify" vertical="top"/>
    </xf>
    <xf numFmtId="3" fontId="1" fillId="0" borderId="26" xfId="1" applyNumberFormat="1" applyFont="1" applyFill="1" applyBorder="1" applyAlignment="1" applyProtection="1">
      <alignment horizontal="center" vertical="top"/>
    </xf>
    <xf numFmtId="0" fontId="1" fillId="0" borderId="24" xfId="0" applyFont="1" applyBorder="1" applyAlignment="1">
      <alignment horizontal="justify" vertical="top"/>
    </xf>
    <xf numFmtId="0" fontId="5" fillId="0" borderId="19" xfId="0" applyFont="1" applyBorder="1" applyAlignment="1">
      <alignment horizontal="center" vertical="top"/>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5" fillId="0" borderId="24" xfId="0" applyFont="1" applyBorder="1" applyAlignment="1">
      <alignment horizontal="justify" vertical="top"/>
    </xf>
    <xf numFmtId="3" fontId="1" fillId="0" borderId="25" xfId="0" applyNumberFormat="1" applyFont="1" applyBorder="1" applyAlignment="1">
      <alignment horizontal="center" vertical="center"/>
    </xf>
    <xf numFmtId="3" fontId="1" fillId="0" borderId="26" xfId="0" applyNumberFormat="1" applyFont="1" applyBorder="1" applyAlignment="1">
      <alignment horizontal="center" vertical="center"/>
    </xf>
    <xf numFmtId="0" fontId="5" fillId="0" borderId="19" xfId="0" applyFont="1" applyBorder="1" applyAlignment="1">
      <alignment horizontal="center" vertical="top" wrapText="1"/>
    </xf>
    <xf numFmtId="3" fontId="1" fillId="0" borderId="25" xfId="0" applyNumberFormat="1" applyFont="1" applyBorder="1" applyAlignment="1">
      <alignment horizontal="center" vertical="top"/>
    </xf>
    <xf numFmtId="0" fontId="1" fillId="0" borderId="19" xfId="0" applyFont="1" applyBorder="1" applyAlignment="1">
      <alignment horizontal="center" vertical="top" wrapText="1"/>
    </xf>
    <xf numFmtId="0" fontId="1" fillId="0" borderId="27" xfId="0" applyFont="1" applyBorder="1" applyAlignment="1">
      <alignment vertical="top" wrapText="1"/>
    </xf>
    <xf numFmtId="2" fontId="5" fillId="0" borderId="19" xfId="0" applyNumberFormat="1" applyFont="1" applyBorder="1" applyAlignment="1">
      <alignment horizontal="center" vertical="top" wrapText="1"/>
    </xf>
    <xf numFmtId="0" fontId="13" fillId="0" borderId="27" xfId="0" applyFont="1" applyBorder="1" applyAlignment="1">
      <alignment horizontal="left" vertical="top" wrapText="1"/>
    </xf>
    <xf numFmtId="0" fontId="5" fillId="0" borderId="19" xfId="0" applyFont="1" applyBorder="1" applyAlignment="1">
      <alignment horizontal="center" vertical="center" wrapText="1"/>
    </xf>
    <xf numFmtId="0" fontId="11" fillId="0" borderId="27" xfId="0" applyFont="1" applyBorder="1" applyAlignment="1">
      <alignment horizontal="left" vertical="top" wrapText="1"/>
    </xf>
    <xf numFmtId="3" fontId="1" fillId="0" borderId="26" xfId="1" applyNumberFormat="1" applyFont="1" applyFill="1" applyBorder="1" applyAlignment="1" applyProtection="1">
      <alignment horizontal="center" vertical="center"/>
    </xf>
    <xf numFmtId="0" fontId="1" fillId="0" borderId="24" xfId="0" applyFont="1" applyBorder="1" applyAlignment="1">
      <alignment horizontal="justify" vertical="top" wrapText="1"/>
    </xf>
    <xf numFmtId="0" fontId="5" fillId="3" borderId="24" xfId="0" applyFont="1" applyFill="1" applyBorder="1" applyAlignment="1">
      <alignment horizontal="justify" vertical="top" wrapText="1"/>
    </xf>
    <xf numFmtId="0" fontId="1" fillId="3" borderId="24" xfId="0" applyFont="1" applyFill="1" applyBorder="1" applyAlignment="1">
      <alignment horizontal="center" vertical="top"/>
    </xf>
    <xf numFmtId="0" fontId="1" fillId="3" borderId="25" xfId="0" applyFont="1" applyFill="1" applyBorder="1" applyAlignment="1">
      <alignment horizontal="center" vertical="top"/>
    </xf>
    <xf numFmtId="3" fontId="1" fillId="3" borderId="26" xfId="1" applyNumberFormat="1" applyFont="1" applyFill="1" applyBorder="1" applyAlignment="1" applyProtection="1">
      <alignment horizontal="center" vertical="top"/>
    </xf>
    <xf numFmtId="165" fontId="5" fillId="3" borderId="19" xfId="0" applyNumberFormat="1" applyFont="1" applyFill="1" applyBorder="1" applyAlignment="1">
      <alignment horizontal="center" vertical="top"/>
    </xf>
    <xf numFmtId="0" fontId="1" fillId="3" borderId="24" xfId="0" applyFont="1" applyFill="1" applyBorder="1" applyAlignment="1">
      <alignment horizontal="justify" vertical="top" wrapText="1"/>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3" fontId="1" fillId="3" borderId="26" xfId="1" applyNumberFormat="1" applyFont="1" applyFill="1" applyBorder="1" applyAlignment="1" applyProtection="1">
      <alignment horizontal="center" vertical="center"/>
    </xf>
    <xf numFmtId="165" fontId="5" fillId="0" borderId="19" xfId="0" applyNumberFormat="1" applyFont="1" applyBorder="1" applyAlignment="1">
      <alignment horizontal="center" vertical="center"/>
    </xf>
    <xf numFmtId="165" fontId="1" fillId="0" borderId="19" xfId="0" applyNumberFormat="1" applyFont="1" applyBorder="1" applyAlignment="1">
      <alignment horizontal="center" vertical="top"/>
    </xf>
    <xf numFmtId="165" fontId="1" fillId="0" borderId="28" xfId="0" applyNumberFormat="1" applyFont="1" applyBorder="1" applyAlignment="1">
      <alignment horizontal="center" vertical="top"/>
    </xf>
    <xf numFmtId="0" fontId="1" fillId="0" borderId="29" xfId="0" applyFont="1" applyBorder="1" applyAlignment="1">
      <alignment horizontal="justify" vertical="top" wrapText="1"/>
    </xf>
    <xf numFmtId="0" fontId="1" fillId="0" borderId="29" xfId="0" applyFont="1" applyBorder="1" applyAlignment="1">
      <alignment horizontal="center" vertical="top"/>
    </xf>
    <xf numFmtId="0" fontId="1" fillId="0" borderId="12" xfId="0" applyFont="1" applyBorder="1" applyAlignment="1">
      <alignment horizontal="center" vertical="top"/>
    </xf>
    <xf numFmtId="3" fontId="1" fillId="0" borderId="30" xfId="1" applyNumberFormat="1" applyFont="1" applyFill="1" applyBorder="1" applyAlignment="1" applyProtection="1">
      <alignment horizontal="center" vertical="top"/>
    </xf>
    <xf numFmtId="3" fontId="5" fillId="0" borderId="31" xfId="0" applyNumberFormat="1" applyFont="1" applyBorder="1" applyAlignment="1">
      <alignment horizontal="center" vertical="center"/>
    </xf>
    <xf numFmtId="166" fontId="14" fillId="0" borderId="32" xfId="12" applyNumberFormat="1" applyFont="1" applyBorder="1" applyAlignment="1">
      <alignment vertical="center"/>
    </xf>
    <xf numFmtId="3" fontId="15" fillId="0" borderId="32" xfId="12" applyNumberFormat="1" applyFont="1" applyBorder="1" applyAlignment="1">
      <alignment horizontal="center" vertical="center" wrapText="1"/>
    </xf>
    <xf numFmtId="9" fontId="5" fillId="5" borderId="38" xfId="0" applyNumberFormat="1" applyFont="1" applyFill="1" applyBorder="1" applyAlignment="1" applyProtection="1">
      <alignment horizontal="center" vertical="center" wrapText="1"/>
      <protection locked="0"/>
    </xf>
    <xf numFmtId="2" fontId="15" fillId="0" borderId="39" xfId="12" applyNumberFormat="1" applyFont="1" applyBorder="1" applyAlignment="1">
      <alignment horizontal="center" vertical="center" wrapText="1"/>
    </xf>
    <xf numFmtId="3" fontId="15" fillId="0" borderId="39" xfId="12" applyNumberFormat="1" applyFont="1" applyBorder="1" applyAlignment="1">
      <alignment horizontal="center" vertical="center" wrapText="1"/>
    </xf>
    <xf numFmtId="2" fontId="5" fillId="0" borderId="32" xfId="0" applyNumberFormat="1" applyFont="1" applyBorder="1" applyAlignment="1">
      <alignment horizontal="center" vertical="top"/>
    </xf>
    <xf numFmtId="3" fontId="15" fillId="0" borderId="39" xfId="0" applyNumberFormat="1" applyFont="1" applyBorder="1" applyAlignment="1">
      <alignment horizontal="center" vertical="center"/>
    </xf>
    <xf numFmtId="0" fontId="11" fillId="0" borderId="0" xfId="6" applyAlignment="1">
      <alignment vertical="top"/>
    </xf>
    <xf numFmtId="2" fontId="5" fillId="0" borderId="41" xfId="0" applyNumberFormat="1" applyFont="1" applyBorder="1" applyAlignment="1">
      <alignment horizontal="center" vertical="top"/>
    </xf>
    <xf numFmtId="0" fontId="17" fillId="2" borderId="19" xfId="0" applyFont="1" applyFill="1" applyBorder="1" applyAlignment="1">
      <alignment vertical="center"/>
    </xf>
    <xf numFmtId="0" fontId="17" fillId="2" borderId="25" xfId="0" applyFont="1" applyFill="1" applyBorder="1" applyAlignment="1">
      <alignment vertical="center"/>
    </xf>
    <xf numFmtId="0" fontId="17" fillId="2" borderId="45" xfId="0" applyFont="1" applyFill="1" applyBorder="1" applyAlignment="1">
      <alignment vertical="center"/>
    </xf>
    <xf numFmtId="0" fontId="18" fillId="6" borderId="0" xfId="9" applyFont="1" applyFill="1" applyAlignment="1" applyProtection="1">
      <alignment vertical="center" wrapText="1"/>
      <protection locked="0"/>
    </xf>
    <xf numFmtId="0" fontId="18" fillId="6" borderId="0" xfId="9" applyFont="1" applyFill="1" applyAlignment="1" applyProtection="1">
      <alignment horizontal="left" vertical="center" wrapText="1"/>
      <protection locked="0"/>
    </xf>
    <xf numFmtId="0" fontId="13" fillId="0" borderId="0" xfId="6" applyFont="1" applyAlignment="1">
      <alignment vertical="top"/>
    </xf>
    <xf numFmtId="0" fontId="11" fillId="0" borderId="0" xfId="6" applyAlignment="1">
      <alignment horizontal="left" vertical="top"/>
    </xf>
    <xf numFmtId="0" fontId="11" fillId="0" borderId="48" xfId="6" applyBorder="1" applyAlignment="1">
      <alignment vertical="top"/>
    </xf>
    <xf numFmtId="0" fontId="11" fillId="0" borderId="0" xfId="6" applyAlignment="1">
      <alignment vertical="center"/>
    </xf>
    <xf numFmtId="0" fontId="13" fillId="0" borderId="0" xfId="6" applyFont="1" applyAlignment="1">
      <alignment horizontal="center" vertical="top"/>
    </xf>
    <xf numFmtId="0" fontId="11" fillId="0" borderId="0" xfId="6" applyAlignment="1">
      <alignment horizontal="center" vertical="top"/>
    </xf>
    <xf numFmtId="0" fontId="11" fillId="0" borderId="12" xfId="6" applyBorder="1" applyAlignment="1">
      <alignment horizontal="center" vertical="center"/>
    </xf>
    <xf numFmtId="0" fontId="11" fillId="0" borderId="15" xfId="6" applyBorder="1" applyAlignment="1">
      <alignment horizontal="center" vertical="center"/>
    </xf>
    <xf numFmtId="0" fontId="5" fillId="0" borderId="19" xfId="6" applyFont="1" applyBorder="1" applyAlignment="1">
      <alignment horizontal="center" vertical="top"/>
    </xf>
    <xf numFmtId="0" fontId="5" fillId="0" borderId="24" xfId="6" applyFont="1" applyBorder="1" applyAlignment="1">
      <alignment horizontal="left" vertical="top" wrapText="1"/>
    </xf>
    <xf numFmtId="0" fontId="1" fillId="0" borderId="25" xfId="6" applyFont="1" applyBorder="1" applyAlignment="1">
      <alignment horizontal="center" vertical="top"/>
    </xf>
    <xf numFmtId="0" fontId="1" fillId="0" borderId="24" xfId="6" applyFont="1" applyBorder="1" applyAlignment="1">
      <alignment horizontal="center" vertical="top"/>
    </xf>
    <xf numFmtId="3" fontId="11" fillId="0" borderId="26" xfId="6" applyNumberFormat="1" applyBorder="1" applyAlignment="1">
      <alignment horizontal="center" vertical="top"/>
    </xf>
    <xf numFmtId="3" fontId="11" fillId="0" borderId="47" xfId="6" applyNumberFormat="1" applyBorder="1" applyAlignment="1">
      <alignment horizontal="center" vertical="center"/>
    </xf>
    <xf numFmtId="0" fontId="1" fillId="0" borderId="24" xfId="6" applyFont="1" applyBorder="1" applyAlignment="1">
      <alignment horizontal="justify" vertical="top" wrapText="1"/>
    </xf>
    <xf numFmtId="0" fontId="1" fillId="0" borderId="25" xfId="6" applyFont="1" applyBorder="1" applyAlignment="1">
      <alignment horizontal="center" vertical="center"/>
    </xf>
    <xf numFmtId="0" fontId="1" fillId="0" borderId="24" xfId="6" applyFont="1" applyBorder="1" applyAlignment="1">
      <alignment horizontal="center" vertical="center"/>
    </xf>
    <xf numFmtId="3" fontId="11" fillId="0" borderId="26" xfId="0" applyNumberFormat="1" applyFont="1" applyBorder="1" applyAlignment="1">
      <alignment horizontal="center" vertical="center" wrapText="1"/>
    </xf>
    <xf numFmtId="0" fontId="1" fillId="0" borderId="25" xfId="6" applyFont="1" applyBorder="1" applyAlignment="1">
      <alignment vertical="center"/>
    </xf>
    <xf numFmtId="0" fontId="13" fillId="0" borderId="19" xfId="6" applyFont="1" applyBorder="1" applyAlignment="1">
      <alignment horizontal="center" vertical="top"/>
    </xf>
    <xf numFmtId="0" fontId="13" fillId="0" borderId="24" xfId="6" applyFont="1" applyBorder="1" applyAlignment="1">
      <alignment horizontal="center" vertical="top"/>
    </xf>
    <xf numFmtId="0" fontId="11" fillId="0" borderId="25" xfId="6" applyBorder="1" applyAlignment="1">
      <alignment vertical="center"/>
    </xf>
    <xf numFmtId="0" fontId="11" fillId="0" borderId="24" xfId="6" applyBorder="1" applyAlignment="1">
      <alignment horizontal="center" vertical="center"/>
    </xf>
    <xf numFmtId="0" fontId="5" fillId="0" borderId="24" xfId="6" applyFont="1" applyBorder="1" applyAlignment="1">
      <alignment horizontal="justify" vertical="top" wrapText="1"/>
    </xf>
    <xf numFmtId="4" fontId="11" fillId="0" borderId="26" xfId="6" applyNumberFormat="1" applyBorder="1" applyAlignment="1">
      <alignment horizontal="center" vertical="center" wrapText="1"/>
    </xf>
    <xf numFmtId="0" fontId="1" fillId="0" borderId="19" xfId="6" applyFont="1" applyBorder="1" applyAlignment="1">
      <alignment horizontal="center" vertical="top"/>
    </xf>
    <xf numFmtId="0" fontId="1" fillId="0" borderId="24" xfId="6" applyFont="1" applyBorder="1" applyAlignment="1">
      <alignment horizontal="left" vertical="top" wrapText="1"/>
    </xf>
    <xf numFmtId="0" fontId="19" fillId="0" borderId="19" xfId="6" applyFont="1" applyBorder="1" applyAlignment="1">
      <alignment horizontal="center" vertical="top"/>
    </xf>
    <xf numFmtId="0" fontId="20" fillId="0" borderId="24" xfId="6" applyFont="1" applyBorder="1" applyAlignment="1">
      <alignment horizontal="left" vertical="top" wrapText="1"/>
    </xf>
    <xf numFmtId="0" fontId="20" fillId="0" borderId="25" xfId="6" applyFont="1" applyBorder="1" applyAlignment="1">
      <alignment vertical="center"/>
    </xf>
    <xf numFmtId="0" fontId="20" fillId="0" borderId="24" xfId="6" applyFont="1" applyBorder="1" applyAlignment="1">
      <alignment horizontal="center" vertical="center"/>
    </xf>
    <xf numFmtId="0" fontId="11" fillId="0" borderId="25" xfId="6" applyBorder="1" applyAlignment="1">
      <alignment horizontal="center" vertical="center"/>
    </xf>
    <xf numFmtId="0" fontId="1" fillId="0" borderId="19" xfId="6" applyFont="1" applyBorder="1" applyAlignment="1">
      <alignment horizontal="left" vertical="top" wrapText="1"/>
    </xf>
    <xf numFmtId="0" fontId="1" fillId="0" borderId="25" xfId="6" applyFont="1" applyBorder="1" applyAlignment="1">
      <alignment horizontal="left" vertical="center" wrapText="1"/>
    </xf>
    <xf numFmtId="0" fontId="1" fillId="0" borderId="24" xfId="6" applyFont="1" applyBorder="1" applyAlignment="1">
      <alignment horizontal="center" vertical="center" wrapText="1"/>
    </xf>
    <xf numFmtId="0" fontId="5" fillId="0" borderId="19" xfId="6" applyFont="1" applyBorder="1" applyAlignment="1">
      <alignment horizontal="right" vertical="top"/>
    </xf>
    <xf numFmtId="0" fontId="11" fillId="0" borderId="24" xfId="6" applyBorder="1" applyAlignment="1">
      <alignment horizontal="justify" vertical="top" wrapText="1"/>
    </xf>
    <xf numFmtId="0" fontId="13" fillId="0" borderId="24" xfId="6" applyFont="1" applyBorder="1" applyAlignment="1">
      <alignment horizontal="justify" vertical="top"/>
    </xf>
    <xf numFmtId="0" fontId="20" fillId="0" borderId="25" xfId="6" applyFont="1" applyBorder="1" applyAlignment="1">
      <alignment horizontal="center" vertical="center"/>
    </xf>
    <xf numFmtId="0" fontId="1" fillId="0" borderId="19" xfId="6" applyFont="1" applyBorder="1" applyAlignment="1">
      <alignment horizontal="justify" vertical="top" wrapText="1"/>
    </xf>
    <xf numFmtId="0" fontId="1" fillId="0" borderId="25" xfId="6" applyFont="1" applyBorder="1" applyAlignment="1">
      <alignment horizontal="justify" vertical="center" wrapText="1"/>
    </xf>
    <xf numFmtId="0" fontId="21" fillId="0" borderId="24" xfId="6" applyFont="1" applyBorder="1" applyAlignment="1">
      <alignment horizontal="center" vertical="center"/>
    </xf>
    <xf numFmtId="0" fontId="5" fillId="0" borderId="19" xfId="6" applyFont="1" applyBorder="1" applyAlignment="1">
      <alignment horizontal="center" vertical="top" wrapText="1"/>
    </xf>
    <xf numFmtId="0" fontId="1" fillId="0" borderId="19" xfId="6" applyFont="1" applyBorder="1" applyAlignment="1">
      <alignment horizontal="right" vertical="center" wrapText="1"/>
    </xf>
    <xf numFmtId="0" fontId="1" fillId="0" borderId="24" xfId="6" applyFont="1" applyBorder="1" applyAlignment="1">
      <alignment horizontal="justify" vertical="center" wrapText="1"/>
    </xf>
    <xf numFmtId="0" fontId="1" fillId="0" borderId="25" xfId="6" applyFont="1" applyBorder="1" applyAlignment="1">
      <alignment horizontal="center" vertical="center" wrapText="1"/>
    </xf>
    <xf numFmtId="0" fontId="1" fillId="0" borderId="19" xfId="6" applyFont="1" applyBorder="1" applyAlignment="1">
      <alignment horizontal="right" vertical="top" wrapText="1"/>
    </xf>
    <xf numFmtId="0" fontId="1" fillId="0" borderId="28" xfId="6" applyFont="1" applyBorder="1" applyAlignment="1">
      <alignment horizontal="right" vertical="top" wrapText="1"/>
    </xf>
    <xf numFmtId="0" fontId="1" fillId="0" borderId="53" xfId="6" applyFont="1" applyBorder="1" applyAlignment="1">
      <alignment horizontal="justify" vertical="top" wrapText="1"/>
    </xf>
    <xf numFmtId="0" fontId="1" fillId="0" borderId="12" xfId="6" applyFont="1" applyBorder="1" applyAlignment="1">
      <alignment horizontal="justify" vertical="center" wrapText="1"/>
    </xf>
    <xf numFmtId="0" fontId="21" fillId="0" borderId="29" xfId="6" applyFont="1" applyBorder="1" applyAlignment="1">
      <alignment horizontal="center" vertical="center"/>
    </xf>
    <xf numFmtId="3" fontId="11" fillId="0" borderId="30" xfId="6" applyNumberFormat="1" applyBorder="1" applyAlignment="1">
      <alignment horizontal="center" vertical="center"/>
    </xf>
    <xf numFmtId="3" fontId="11" fillId="0" borderId="54" xfId="6" applyNumberFormat="1" applyBorder="1" applyAlignment="1">
      <alignment horizontal="center" vertical="center"/>
    </xf>
    <xf numFmtId="166" fontId="22" fillId="0" borderId="32" xfId="13" applyNumberFormat="1" applyFont="1" applyBorder="1" applyAlignment="1">
      <alignment horizontal="center" vertical="center"/>
    </xf>
    <xf numFmtId="3" fontId="23" fillId="0" borderId="32" xfId="6" applyNumberFormat="1" applyFont="1" applyBorder="1" applyAlignment="1">
      <alignment horizontal="center" vertical="center"/>
    </xf>
    <xf numFmtId="9" fontId="5" fillId="5" borderId="56" xfId="13" applyNumberFormat="1" applyFont="1" applyFill="1" applyBorder="1" applyAlignment="1" applyProtection="1">
      <alignment horizontal="center" vertical="center" wrapText="1"/>
      <protection locked="0"/>
    </xf>
    <xf numFmtId="3" fontId="23" fillId="0" borderId="39" xfId="6" applyNumberFormat="1" applyFont="1" applyBorder="1" applyAlignment="1">
      <alignment horizontal="center" vertical="center"/>
    </xf>
    <xf numFmtId="0" fontId="11" fillId="0" borderId="0" xfId="6" applyAlignment="1">
      <alignment vertical="top" wrapText="1"/>
    </xf>
    <xf numFmtId="0" fontId="13" fillId="0" borderId="16" xfId="6" applyFont="1" applyBorder="1" applyAlignment="1">
      <alignment horizontal="center" vertical="center" wrapText="1"/>
    </xf>
    <xf numFmtId="0" fontId="13" fillId="0" borderId="15" xfId="6" applyFont="1" applyBorder="1" applyAlignment="1">
      <alignment horizontal="center" vertical="center" wrapText="1"/>
    </xf>
    <xf numFmtId="0" fontId="13" fillId="0" borderId="25" xfId="6" applyFont="1" applyBorder="1" applyAlignment="1">
      <alignment horizontal="center" vertical="top"/>
    </xf>
    <xf numFmtId="3" fontId="11" fillId="0" borderId="26" xfId="6" applyNumberFormat="1" applyBorder="1" applyAlignment="1">
      <alignment horizontal="justify" vertical="top"/>
    </xf>
    <xf numFmtId="165" fontId="13" fillId="0" borderId="19" xfId="6" applyNumberFormat="1" applyFont="1" applyBorder="1" applyAlignment="1">
      <alignment horizontal="center" vertical="top"/>
    </xf>
    <xf numFmtId="0" fontId="11" fillId="0" borderId="25" xfId="6" applyBorder="1" applyAlignment="1">
      <alignment horizontal="justify" vertical="top"/>
    </xf>
    <xf numFmtId="0" fontId="11" fillId="0" borderId="24" xfId="6" applyBorder="1" applyAlignment="1">
      <alignment horizontal="justify" vertical="top"/>
    </xf>
    <xf numFmtId="0" fontId="11" fillId="0" borderId="19" xfId="6" applyBorder="1" applyAlignment="1">
      <alignment horizontal="center" vertical="top" wrapText="1"/>
    </xf>
    <xf numFmtId="0" fontId="11" fillId="0" borderId="25" xfId="6" applyBorder="1" applyAlignment="1">
      <alignment horizontal="center" vertical="center" wrapText="1"/>
    </xf>
    <xf numFmtId="0" fontId="11" fillId="0" borderId="24" xfId="6" applyBorder="1" applyAlignment="1">
      <alignment horizontal="center" vertical="center" wrapText="1"/>
    </xf>
    <xf numFmtId="3" fontId="11" fillId="0" borderId="28" xfId="0" applyNumberFormat="1" applyFont="1" applyBorder="1" applyAlignment="1">
      <alignment horizontal="center" vertical="center" wrapText="1"/>
    </xf>
    <xf numFmtId="0" fontId="11" fillId="0" borderId="53" xfId="6" applyBorder="1" applyAlignment="1">
      <alignment horizontal="justify" vertical="top" wrapText="1"/>
    </xf>
    <xf numFmtId="0" fontId="11" fillId="0" borderId="12" xfId="6" applyBorder="1" applyAlignment="1">
      <alignment horizontal="center" vertical="center" wrapText="1"/>
    </xf>
    <xf numFmtId="0" fontId="11" fillId="0" borderId="53" xfId="6" applyBorder="1" applyAlignment="1">
      <alignment horizontal="center" vertical="center" wrapText="1"/>
    </xf>
    <xf numFmtId="3" fontId="11" fillId="0" borderId="28" xfId="6" applyNumberFormat="1" applyBorder="1" applyAlignment="1">
      <alignment horizontal="center" vertical="center" wrapText="1"/>
    </xf>
    <xf numFmtId="0" fontId="13" fillId="0" borderId="53" xfId="6" applyFont="1" applyBorder="1" applyAlignment="1">
      <alignment horizontal="justify" vertical="top" wrapText="1"/>
    </xf>
    <xf numFmtId="0" fontId="13" fillId="0" borderId="12" xfId="6" applyFont="1" applyBorder="1" applyAlignment="1">
      <alignment horizontal="justify" vertical="center" wrapText="1"/>
    </xf>
    <xf numFmtId="0" fontId="13" fillId="0" borderId="53" xfId="6" applyFont="1" applyBorder="1" applyAlignment="1">
      <alignment horizontal="justify" vertical="center" wrapText="1"/>
    </xf>
    <xf numFmtId="3" fontId="11" fillId="0" borderId="28" xfId="6" applyNumberFormat="1" applyBorder="1" applyAlignment="1">
      <alignment horizontal="justify" vertical="center" wrapText="1"/>
    </xf>
    <xf numFmtId="0" fontId="11" fillId="0" borderId="19" xfId="6" applyBorder="1" applyAlignment="1">
      <alignment horizontal="center" vertical="top"/>
    </xf>
    <xf numFmtId="3" fontId="11" fillId="0" borderId="19" xfId="0" applyNumberFormat="1" applyFont="1" applyBorder="1" applyAlignment="1">
      <alignment horizontal="center" vertical="center" wrapText="1"/>
    </xf>
    <xf numFmtId="3" fontId="11" fillId="0" borderId="26" xfId="6" applyNumberFormat="1" applyBorder="1" applyAlignment="1">
      <alignment horizontal="center" vertical="center"/>
    </xf>
    <xf numFmtId="165" fontId="13" fillId="0" borderId="28" xfId="6" applyNumberFormat="1" applyFont="1" applyBorder="1" applyAlignment="1">
      <alignment horizontal="center" vertical="top"/>
    </xf>
    <xf numFmtId="0" fontId="11" fillId="0" borderId="29" xfId="6" applyBorder="1" applyAlignment="1">
      <alignment horizontal="justify" vertical="top"/>
    </xf>
    <xf numFmtId="0" fontId="11" fillId="0" borderId="29" xfId="6" applyBorder="1" applyAlignment="1">
      <alignment horizontal="center" vertical="center"/>
    </xf>
    <xf numFmtId="166" fontId="22" fillId="0" borderId="1" xfId="13" applyNumberFormat="1" applyFont="1" applyBorder="1" applyAlignment="1">
      <alignment horizontal="center" vertical="top"/>
    </xf>
    <xf numFmtId="3" fontId="23" fillId="0" borderId="3" xfId="6" applyNumberFormat="1" applyFont="1" applyBorder="1" applyAlignment="1">
      <alignment horizontal="center" vertical="center"/>
    </xf>
    <xf numFmtId="3" fontId="23" fillId="0" borderId="6" xfId="6" applyNumberFormat="1" applyFont="1" applyBorder="1" applyAlignment="1">
      <alignment horizontal="center" vertical="center"/>
    </xf>
    <xf numFmtId="0" fontId="1" fillId="0" borderId="0" xfId="6" applyFont="1" applyAlignment="1">
      <alignment vertical="top"/>
    </xf>
    <xf numFmtId="0" fontId="24" fillId="0" borderId="0" xfId="6" applyFont="1" applyAlignment="1">
      <alignment vertical="top"/>
    </xf>
    <xf numFmtId="0" fontId="1" fillId="0" borderId="0" xfId="11" applyFont="1" applyAlignment="1">
      <alignment vertical="top"/>
    </xf>
    <xf numFmtId="0" fontId="1" fillId="0" borderId="0" xfId="11" applyFont="1" applyAlignment="1">
      <alignment vertical="top" wrapText="1"/>
    </xf>
    <xf numFmtId="0" fontId="1" fillId="0" borderId="0" xfId="14" applyFont="1" applyAlignment="1">
      <alignment vertical="top"/>
    </xf>
    <xf numFmtId="0" fontId="1" fillId="0" borderId="0" xfId="6" applyFont="1" applyAlignment="1">
      <alignment horizontal="center" vertical="top"/>
    </xf>
    <xf numFmtId="49" fontId="10" fillId="0" borderId="61" xfId="6" applyNumberFormat="1" applyFont="1" applyBorder="1" applyAlignment="1">
      <alignment horizontal="center" vertical="center"/>
    </xf>
    <xf numFmtId="0" fontId="10" fillId="0" borderId="62" xfId="6" applyFont="1" applyBorder="1" applyAlignment="1">
      <alignment horizontal="center" vertical="center"/>
    </xf>
    <xf numFmtId="0" fontId="5" fillId="0" borderId="67" xfId="11" applyFont="1" applyBorder="1" applyAlignment="1">
      <alignment horizontal="justify" vertical="top"/>
    </xf>
    <xf numFmtId="0" fontId="1" fillId="0" borderId="67" xfId="11" applyFont="1" applyBorder="1" applyAlignment="1">
      <alignment horizontal="center" vertical="top"/>
    </xf>
    <xf numFmtId="0" fontId="1" fillId="0" borderId="48" xfId="11" applyFont="1" applyBorder="1" applyAlignment="1">
      <alignment horizontal="center" vertical="top"/>
    </xf>
    <xf numFmtId="3" fontId="1" fillId="0" borderId="22" xfId="11" applyNumberFormat="1" applyFont="1" applyBorder="1" applyAlignment="1">
      <alignment horizontal="center" vertical="top"/>
    </xf>
    <xf numFmtId="3" fontId="1" fillId="0" borderId="23" xfId="11" applyNumberFormat="1" applyFont="1" applyBorder="1" applyAlignment="1">
      <alignment horizontal="center" vertical="center"/>
    </xf>
    <xf numFmtId="0" fontId="1" fillId="0" borderId="19" xfId="11" applyFont="1" applyBorder="1" applyAlignment="1">
      <alignment horizontal="center" vertical="top"/>
    </xf>
    <xf numFmtId="0" fontId="1" fillId="0" borderId="24" xfId="11" applyFont="1" applyBorder="1" applyAlignment="1">
      <alignment horizontal="justify" vertical="top"/>
    </xf>
    <xf numFmtId="0" fontId="1" fillId="0" borderId="24" xfId="11" applyFont="1" applyBorder="1" applyAlignment="1">
      <alignment horizontal="center" vertical="top"/>
    </xf>
    <xf numFmtId="0" fontId="1" fillId="0" borderId="25" xfId="11" applyFont="1" applyBorder="1" applyAlignment="1">
      <alignment horizontal="center" vertical="top"/>
    </xf>
    <xf numFmtId="3" fontId="1" fillId="0" borderId="26" xfId="11" applyNumberFormat="1" applyFont="1" applyBorder="1" applyAlignment="1">
      <alignment horizontal="center" vertical="top"/>
    </xf>
    <xf numFmtId="3" fontId="1" fillId="0" borderId="47" xfId="11" applyNumberFormat="1" applyFont="1" applyBorder="1" applyAlignment="1">
      <alignment horizontal="center" vertical="center"/>
    </xf>
    <xf numFmtId="0" fontId="1" fillId="0" borderId="19" xfId="11" applyFont="1" applyBorder="1" applyAlignment="1">
      <alignment horizontal="right" vertical="top"/>
    </xf>
    <xf numFmtId="49" fontId="1" fillId="0" borderId="19" xfId="6" applyNumberFormat="1" applyFont="1" applyBorder="1" applyAlignment="1">
      <alignment horizontal="center" vertical="top"/>
    </xf>
    <xf numFmtId="0" fontId="1" fillId="0" borderId="24" xfId="6" applyFont="1" applyBorder="1" applyAlignment="1">
      <alignment horizontal="justify" vertical="top"/>
    </xf>
    <xf numFmtId="3" fontId="1" fillId="0" borderId="26" xfId="6" applyNumberFormat="1" applyFont="1" applyBorder="1" applyAlignment="1">
      <alignment horizontal="center" vertical="top"/>
    </xf>
    <xf numFmtId="3" fontId="11" fillId="0" borderId="26" xfId="11" applyNumberFormat="1" applyBorder="1" applyAlignment="1">
      <alignment horizontal="center" vertical="top"/>
    </xf>
    <xf numFmtId="0" fontId="1" fillId="0" borderId="24" xfId="7" applyFont="1" applyBorder="1" applyAlignment="1">
      <alignment horizontal="justify" vertical="top" wrapText="1"/>
    </xf>
    <xf numFmtId="0" fontId="5" fillId="0" borderId="24" xfId="6" applyFont="1" applyBorder="1" applyAlignment="1">
      <alignment horizontal="justify" vertical="top"/>
    </xf>
    <xf numFmtId="0" fontId="1" fillId="0" borderId="19" xfId="6" applyFont="1" applyBorder="1" applyAlignment="1">
      <alignment horizontal="right" vertical="top"/>
    </xf>
    <xf numFmtId="0" fontId="1" fillId="0" borderId="19" xfId="11" applyFont="1" applyBorder="1" applyAlignment="1">
      <alignment horizontal="center" vertical="center"/>
    </xf>
    <xf numFmtId="0" fontId="5" fillId="0" borderId="25" xfId="6" applyFont="1" applyBorder="1" applyAlignment="1">
      <alignment horizontal="justify" vertical="top"/>
    </xf>
    <xf numFmtId="2" fontId="1" fillId="0" borderId="19" xfId="6" applyNumberFormat="1" applyFont="1" applyBorder="1" applyAlignment="1">
      <alignment horizontal="center" vertical="center"/>
    </xf>
    <xf numFmtId="0" fontId="1" fillId="0" borderId="19" xfId="11" applyFont="1" applyBorder="1" applyAlignment="1">
      <alignment vertical="top"/>
    </xf>
    <xf numFmtId="0" fontId="5" fillId="0" borderId="24" xfId="6" applyFont="1" applyBorder="1" applyAlignment="1">
      <alignment horizontal="left" vertical="top"/>
    </xf>
    <xf numFmtId="0" fontId="1" fillId="0" borderId="24" xfId="6" applyFont="1" applyBorder="1" applyAlignment="1">
      <alignment horizontal="left" vertical="top"/>
    </xf>
    <xf numFmtId="49" fontId="1" fillId="0" borderId="19" xfId="6" applyNumberFormat="1" applyFont="1" applyBorder="1" applyAlignment="1">
      <alignment vertical="top"/>
    </xf>
    <xf numFmtId="49" fontId="1" fillId="0" borderId="24" xfId="6" applyNumberFormat="1" applyFont="1" applyBorder="1" applyAlignment="1">
      <alignment vertical="top"/>
    </xf>
    <xf numFmtId="49" fontId="1" fillId="0" borderId="25" xfId="6" applyNumberFormat="1" applyFont="1" applyBorder="1" applyAlignment="1">
      <alignment vertical="top"/>
    </xf>
    <xf numFmtId="49" fontId="1" fillId="0" borderId="19" xfId="6" applyNumberFormat="1" applyFont="1" applyBorder="1" applyAlignment="1">
      <alignment horizontal="left" vertical="top"/>
    </xf>
    <xf numFmtId="49" fontId="1" fillId="0" borderId="24" xfId="6" applyNumberFormat="1" applyFont="1" applyBorder="1" applyAlignment="1">
      <alignment horizontal="left" vertical="top"/>
    </xf>
    <xf numFmtId="0" fontId="5" fillId="0" borderId="24" xfId="11" applyFont="1" applyBorder="1" applyAlignment="1">
      <alignment horizontal="justify" vertical="top"/>
    </xf>
    <xf numFmtId="0" fontId="1" fillId="0" borderId="19" xfId="11" applyFont="1" applyBorder="1" applyAlignment="1">
      <alignment horizontal="center" vertical="top" wrapText="1"/>
    </xf>
    <xf numFmtId="0" fontId="1" fillId="0" borderId="24" xfId="11" applyFont="1" applyBorder="1" applyAlignment="1">
      <alignment horizontal="justify" vertical="top" wrapText="1"/>
    </xf>
    <xf numFmtId="0" fontId="1" fillId="0" borderId="24" xfId="11" applyFont="1" applyBorder="1" applyAlignment="1">
      <alignment horizontal="center" vertical="top" wrapText="1"/>
    </xf>
    <xf numFmtId="0" fontId="1" fillId="0" borderId="25" xfId="11" applyFont="1" applyBorder="1" applyAlignment="1">
      <alignment horizontal="center" vertical="top" wrapText="1"/>
    </xf>
    <xf numFmtId="165" fontId="5" fillId="0" borderId="19" xfId="10" applyNumberFormat="1" applyFont="1" applyBorder="1" applyAlignment="1">
      <alignment horizontal="center" vertical="top"/>
    </xf>
    <xf numFmtId="0" fontId="5" fillId="0" borderId="24" xfId="10" applyFont="1" applyBorder="1" applyAlignment="1">
      <alignment horizontal="justify" vertical="top"/>
    </xf>
    <xf numFmtId="0" fontId="1" fillId="0" borderId="24" xfId="10" applyFont="1" applyBorder="1" applyAlignment="1">
      <alignment horizontal="center" vertical="top"/>
    </xf>
    <xf numFmtId="0" fontId="1" fillId="0" borderId="25" xfId="14" applyFont="1" applyBorder="1" applyAlignment="1">
      <alignment horizontal="center" vertical="top"/>
    </xf>
    <xf numFmtId="0" fontId="1" fillId="0" borderId="24" xfId="14" applyFont="1" applyBorder="1" applyAlignment="1">
      <alignment horizontal="center" vertical="top"/>
    </xf>
    <xf numFmtId="0" fontId="1" fillId="0" borderId="24" xfId="10" applyFont="1" applyBorder="1" applyAlignment="1">
      <alignment horizontal="justify" vertical="top"/>
    </xf>
    <xf numFmtId="0" fontId="1" fillId="0" borderId="24" xfId="10" applyFont="1" applyBorder="1" applyAlignment="1">
      <alignment horizontal="center" vertical="center" wrapText="1"/>
    </xf>
    <xf numFmtId="0" fontId="1" fillId="0" borderId="25" xfId="14" applyFont="1" applyBorder="1" applyAlignment="1">
      <alignment horizontal="center" vertical="center"/>
    </xf>
    <xf numFmtId="0" fontId="1" fillId="0" borderId="24" xfId="14" applyFont="1" applyBorder="1" applyAlignment="1">
      <alignment horizontal="center" vertical="center"/>
    </xf>
    <xf numFmtId="3" fontId="11" fillId="0" borderId="26" xfId="14" applyNumberFormat="1" applyBorder="1" applyAlignment="1">
      <alignment horizontal="center" vertical="center"/>
    </xf>
    <xf numFmtId="0" fontId="1" fillId="0" borderId="53" xfId="10" applyFont="1" applyBorder="1" applyAlignment="1">
      <alignment horizontal="justify" vertical="top"/>
    </xf>
    <xf numFmtId="0" fontId="1" fillId="0" borderId="53" xfId="10" applyFont="1" applyBorder="1" applyAlignment="1">
      <alignment horizontal="center" vertical="center" wrapText="1"/>
    </xf>
    <xf numFmtId="0" fontId="1" fillId="0" borderId="12" xfId="14" applyFont="1" applyBorder="1" applyAlignment="1">
      <alignment horizontal="center" vertical="center"/>
    </xf>
    <xf numFmtId="0" fontId="1" fillId="0" borderId="53" xfId="14" applyFont="1" applyBorder="1" applyAlignment="1">
      <alignment horizontal="center" vertical="center"/>
    </xf>
    <xf numFmtId="3" fontId="11" fillId="0" borderId="68" xfId="14" applyNumberFormat="1" applyBorder="1" applyAlignment="1">
      <alignment horizontal="center" vertical="center"/>
    </xf>
    <xf numFmtId="3" fontId="1" fillId="0" borderId="54" xfId="11" applyNumberFormat="1" applyFont="1" applyBorder="1" applyAlignment="1">
      <alignment horizontal="center" vertical="center"/>
    </xf>
    <xf numFmtId="166" fontId="14" fillId="0" borderId="32" xfId="12" applyNumberFormat="1" applyFont="1" applyBorder="1" applyAlignment="1">
      <alignment horizontal="center" vertical="center"/>
    </xf>
    <xf numFmtId="4" fontId="15" fillId="0" borderId="69" xfId="0" applyNumberFormat="1" applyFont="1" applyBorder="1" applyAlignment="1">
      <alignment horizontal="center" vertical="center"/>
    </xf>
    <xf numFmtId="9" fontId="5" fillId="5" borderId="38" xfId="12" applyNumberFormat="1" applyFont="1" applyFill="1" applyBorder="1" applyAlignment="1" applyProtection="1">
      <alignment horizontal="center" vertical="center" wrapText="1"/>
      <protection locked="0"/>
    </xf>
    <xf numFmtId="4" fontId="15" fillId="0" borderId="70" xfId="0" applyNumberFormat="1" applyFont="1" applyBorder="1" applyAlignment="1">
      <alignment horizontal="center" vertical="center"/>
    </xf>
    <xf numFmtId="4" fontId="25" fillId="0" borderId="39" xfId="0" applyNumberFormat="1" applyFont="1" applyBorder="1" applyAlignment="1">
      <alignment horizontal="center" vertical="center"/>
    </xf>
    <xf numFmtId="2" fontId="5" fillId="0" borderId="11" xfId="0" applyNumberFormat="1" applyFont="1" applyBorder="1" applyAlignment="1">
      <alignment horizontal="center" vertical="top"/>
    </xf>
    <xf numFmtId="4" fontId="25" fillId="0" borderId="74" xfId="0" applyNumberFormat="1" applyFont="1" applyBorder="1" applyAlignment="1">
      <alignment horizontal="center" vertical="center"/>
    </xf>
    <xf numFmtId="0" fontId="1" fillId="3" borderId="0" xfId="0" applyFont="1" applyFill="1" applyAlignment="1" applyProtection="1">
      <alignment vertical="top"/>
      <protection locked="0"/>
    </xf>
    <xf numFmtId="0" fontId="1" fillId="0" borderId="0" xfId="0" applyFont="1" applyAlignment="1">
      <alignment vertical="top"/>
    </xf>
    <xf numFmtId="0" fontId="5" fillId="0" borderId="0" xfId="0" applyFont="1" applyAlignment="1">
      <alignment vertical="center"/>
    </xf>
    <xf numFmtId="0" fontId="1" fillId="0" borderId="0" xfId="0" applyFont="1" applyAlignment="1">
      <alignment vertical="center"/>
    </xf>
    <xf numFmtId="165" fontId="10" fillId="0" borderId="36" xfId="0" applyNumberFormat="1" applyFont="1" applyBorder="1" applyAlignment="1">
      <alignment horizontal="center" vertical="center"/>
    </xf>
    <xf numFmtId="0" fontId="10" fillId="0" borderId="89" xfId="11" applyFont="1" applyBorder="1" applyAlignment="1">
      <alignment horizontal="center" vertical="center"/>
    </xf>
    <xf numFmtId="3" fontId="5" fillId="0" borderId="91" xfId="0" applyNumberFormat="1" applyFont="1" applyBorder="1" applyAlignment="1">
      <alignment horizontal="center" vertical="top"/>
    </xf>
    <xf numFmtId="4" fontId="5" fillId="0" borderId="23" xfId="0" applyNumberFormat="1" applyFont="1" applyBorder="1" applyAlignment="1">
      <alignment horizontal="center" vertical="center"/>
    </xf>
    <xf numFmtId="3" fontId="1" fillId="0" borderId="92" xfId="0" applyNumberFormat="1" applyFont="1" applyBorder="1" applyAlignment="1">
      <alignment horizontal="center" vertical="top"/>
    </xf>
    <xf numFmtId="3" fontId="1" fillId="0" borderId="92" xfId="0" applyNumberFormat="1" applyFont="1" applyBorder="1" applyAlignment="1">
      <alignment horizontal="center" vertical="top" wrapText="1"/>
    </xf>
    <xf numFmtId="0" fontId="5" fillId="0" borderId="25" xfId="0" applyFont="1" applyBorder="1" applyAlignment="1">
      <alignment horizontal="center" vertical="top"/>
    </xf>
    <xf numFmtId="0" fontId="5" fillId="0" borderId="24" xfId="0" applyFont="1" applyBorder="1" applyAlignment="1">
      <alignment horizontal="center" vertical="top"/>
    </xf>
    <xf numFmtId="3" fontId="5" fillId="0" borderId="92" xfId="0" applyNumberFormat="1" applyFont="1" applyBorder="1" applyAlignment="1">
      <alignment horizontal="center" vertical="top"/>
    </xf>
    <xf numFmtId="0" fontId="5" fillId="0" borderId="24" xfId="0" applyFont="1" applyBorder="1" applyAlignment="1">
      <alignment vertical="top" wrapText="1"/>
    </xf>
    <xf numFmtId="2" fontId="1" fillId="0" borderId="24" xfId="0" applyNumberFormat="1" applyFont="1" applyBorder="1" applyAlignment="1">
      <alignment horizontal="center" vertical="center" wrapText="1"/>
    </xf>
    <xf numFmtId="2" fontId="11" fillId="0" borderId="92" xfId="0" applyNumberFormat="1" applyFont="1" applyBorder="1" applyAlignment="1">
      <alignment horizontal="center" vertical="center"/>
    </xf>
    <xf numFmtId="2" fontId="1" fillId="0" borderId="24" xfId="0" applyNumberFormat="1" applyFont="1" applyBorder="1" applyAlignment="1">
      <alignment horizontal="center" vertical="top"/>
    </xf>
    <xf numFmtId="2" fontId="1" fillId="0" borderId="92" xfId="1" applyNumberFormat="1" applyFont="1" applyFill="1" applyBorder="1" applyAlignment="1" applyProtection="1">
      <alignment horizontal="center" vertical="top"/>
    </xf>
    <xf numFmtId="2" fontId="1" fillId="0" borderId="24" xfId="0" applyNumberFormat="1" applyFont="1" applyBorder="1" applyAlignment="1">
      <alignment horizontal="center" vertical="top" wrapText="1"/>
    </xf>
    <xf numFmtId="0" fontId="5" fillId="0" borderId="24" xfId="0" applyFont="1" applyBorder="1" applyAlignment="1">
      <alignment horizontal="justify" vertical="center" wrapText="1"/>
    </xf>
    <xf numFmtId="2" fontId="1" fillId="0" borderId="19" xfId="0" applyNumberFormat="1" applyFont="1" applyBorder="1" applyAlignment="1">
      <alignment horizontal="center" vertical="top" wrapText="1"/>
    </xf>
    <xf numFmtId="2" fontId="1" fillId="0" borderId="24" xfId="0" applyNumberFormat="1" applyFont="1" applyBorder="1" applyAlignment="1">
      <alignment horizontal="center" vertical="center"/>
    </xf>
    <xf numFmtId="2" fontId="1" fillId="0" borderId="92" xfId="0" applyNumberFormat="1" applyFont="1" applyBorder="1" applyAlignment="1">
      <alignment horizontal="center" vertical="center"/>
    </xf>
    <xf numFmtId="2" fontId="1" fillId="0" borderId="92" xfId="1" applyNumberFormat="1" applyFont="1" applyFill="1" applyBorder="1" applyAlignment="1" applyProtection="1">
      <alignment horizontal="center" vertical="center"/>
    </xf>
    <xf numFmtId="0" fontId="13" fillId="0" borderId="27" xfId="0" applyFont="1" applyBorder="1" applyAlignment="1">
      <alignment horizontal="left" vertical="center" wrapText="1"/>
    </xf>
    <xf numFmtId="2" fontId="1" fillId="3" borderId="92" xfId="1" applyNumberFormat="1" applyFont="1" applyFill="1" applyBorder="1" applyAlignment="1" applyProtection="1">
      <alignment horizontal="center" vertical="center"/>
    </xf>
    <xf numFmtId="0" fontId="11" fillId="0" borderId="93" xfId="0" applyFont="1" applyBorder="1" applyAlignment="1">
      <alignment horizontal="left" vertical="top" wrapText="1"/>
    </xf>
    <xf numFmtId="0" fontId="11" fillId="0" borderId="24" xfId="0" applyFont="1" applyBorder="1" applyAlignment="1">
      <alignment horizontal="left" vertical="top" wrapText="1"/>
    </xf>
    <xf numFmtId="2" fontId="11" fillId="0" borderId="24" xfId="0" applyNumberFormat="1" applyFont="1" applyBorder="1" applyAlignment="1">
      <alignment horizontal="center" vertical="top"/>
    </xf>
    <xf numFmtId="2" fontId="11" fillId="0" borderId="92" xfId="0" applyNumberFormat="1" applyFont="1" applyBorder="1" applyAlignment="1">
      <alignment horizontal="center" vertical="top"/>
    </xf>
    <xf numFmtId="2" fontId="1" fillId="0" borderId="92" xfId="0" applyNumberFormat="1" applyFont="1" applyBorder="1" applyAlignment="1">
      <alignment horizontal="center" vertical="top"/>
    </xf>
    <xf numFmtId="0" fontId="1" fillId="0" borderId="25" xfId="0" applyFont="1" applyBorder="1" applyAlignment="1">
      <alignment horizontal="center" vertical="center"/>
    </xf>
    <xf numFmtId="0" fontId="14" fillId="0" borderId="24" xfId="0" applyFont="1" applyBorder="1" applyAlignment="1">
      <alignment horizontal="justify" vertical="top"/>
    </xf>
    <xf numFmtId="0" fontId="14" fillId="0" borderId="24" xfId="6" applyFont="1" applyBorder="1" applyAlignment="1">
      <alignment horizontal="justify" vertical="top" wrapText="1"/>
    </xf>
    <xf numFmtId="0" fontId="14" fillId="0" borderId="24" xfId="7" applyFont="1" applyBorder="1" applyAlignment="1">
      <alignment horizontal="justify" vertical="top" wrapText="1"/>
    </xf>
    <xf numFmtId="0" fontId="26" fillId="0" borderId="24" xfId="0" applyFont="1" applyBorder="1" applyAlignment="1">
      <alignment horizontal="justify" vertical="top" wrapText="1"/>
    </xf>
    <xf numFmtId="0" fontId="14" fillId="0" borderId="24" xfId="7" applyFont="1" applyBorder="1" applyAlignment="1">
      <alignment vertical="top" wrapText="1"/>
    </xf>
    <xf numFmtId="0" fontId="1" fillId="0" borderId="25" xfId="7" applyFont="1" applyBorder="1" applyAlignment="1">
      <alignment horizontal="center" vertical="top"/>
    </xf>
    <xf numFmtId="2" fontId="1" fillId="0" borderId="24" xfId="7" applyNumberFormat="1" applyFont="1" applyBorder="1" applyAlignment="1">
      <alignment horizontal="center" vertical="top"/>
    </xf>
    <xf numFmtId="0" fontId="5" fillId="0" borderId="19" xfId="7" applyFont="1" applyBorder="1" applyAlignment="1">
      <alignment horizontal="center" vertical="top"/>
    </xf>
    <xf numFmtId="2" fontId="27" fillId="0" borderId="19" xfId="0" applyNumberFormat="1" applyFont="1" applyBorder="1" applyAlignment="1">
      <alignment horizontal="center" vertical="top"/>
    </xf>
    <xf numFmtId="0" fontId="28" fillId="0" borderId="24" xfId="0" applyFont="1" applyBorder="1" applyAlignment="1">
      <alignment horizontal="justify" vertical="top"/>
    </xf>
    <xf numFmtId="0" fontId="28" fillId="0" borderId="25" xfId="0" applyFont="1" applyBorder="1" applyAlignment="1">
      <alignment horizontal="center" vertical="top"/>
    </xf>
    <xf numFmtId="0" fontId="5" fillId="0" borderId="24" xfId="0" applyFont="1" applyBorder="1" applyAlignment="1">
      <alignment horizontal="left" vertical="top" wrapText="1"/>
    </xf>
    <xf numFmtId="2" fontId="11" fillId="0" borderId="92" xfId="0" applyNumberFormat="1" applyFont="1" applyBorder="1" applyAlignment="1">
      <alignment horizontal="center" vertical="top" wrapText="1"/>
    </xf>
    <xf numFmtId="2" fontId="11" fillId="0" borderId="92" xfId="0" applyNumberFormat="1" applyFont="1" applyBorder="1" applyAlignment="1">
      <alignment horizontal="center" vertical="center" wrapText="1"/>
    </xf>
    <xf numFmtId="165" fontId="1" fillId="0" borderId="24" xfId="0" applyNumberFormat="1" applyFont="1" applyBorder="1" applyAlignment="1">
      <alignment horizontal="justify" vertical="top"/>
    </xf>
    <xf numFmtId="0" fontId="1" fillId="0" borderId="24" xfId="0" applyFont="1" applyBorder="1" applyAlignment="1">
      <alignment vertical="top"/>
    </xf>
    <xf numFmtId="0" fontId="29" fillId="0" borderId="19" xfId="9" applyFont="1" applyBorder="1" applyAlignment="1">
      <alignment horizontal="center" vertical="top"/>
    </xf>
    <xf numFmtId="0" fontId="5" fillId="0" borderId="19" xfId="9" applyFont="1" applyBorder="1" applyAlignment="1">
      <alignment horizontal="center" vertical="top"/>
    </xf>
    <xf numFmtId="0" fontId="1" fillId="0" borderId="19" xfId="0" applyFont="1" applyBorder="1" applyAlignment="1">
      <alignment vertical="top"/>
    </xf>
    <xf numFmtId="0" fontId="12" fillId="0" borderId="25" xfId="0" applyFont="1" applyBorder="1" applyAlignment="1">
      <alignment horizontal="center" vertical="top"/>
    </xf>
    <xf numFmtId="2" fontId="12" fillId="0" borderId="24" xfId="0" applyNumberFormat="1" applyFont="1" applyBorder="1" applyAlignment="1">
      <alignment horizontal="center" vertical="top"/>
    </xf>
    <xf numFmtId="0" fontId="12" fillId="0" borderId="24" xfId="0" applyFont="1" applyBorder="1" applyAlignment="1">
      <alignment horizontal="justify" vertical="top" wrapText="1"/>
    </xf>
    <xf numFmtId="0" fontId="12" fillId="0" borderId="25" xfId="0" applyFont="1" applyBorder="1" applyAlignment="1">
      <alignment horizontal="center" vertical="top" wrapText="1"/>
    </xf>
    <xf numFmtId="2" fontId="12" fillId="0" borderId="24" xfId="0" applyNumberFormat="1" applyFont="1" applyBorder="1" applyAlignment="1">
      <alignment horizontal="center" vertical="top" wrapText="1"/>
    </xf>
    <xf numFmtId="0" fontId="14" fillId="3" borderId="24" xfId="9" applyFont="1" applyFill="1" applyBorder="1" applyAlignment="1">
      <alignment vertical="top"/>
    </xf>
    <xf numFmtId="2" fontId="1" fillId="3" borderId="24" xfId="0" applyNumberFormat="1" applyFont="1" applyFill="1" applyBorder="1" applyAlignment="1">
      <alignment horizontal="center" vertical="top"/>
    </xf>
    <xf numFmtId="2" fontId="1" fillId="3" borderId="92" xfId="1" applyNumberFormat="1" applyFont="1" applyFill="1" applyBorder="1" applyAlignment="1" applyProtection="1">
      <alignment horizontal="center" vertical="top"/>
    </xf>
    <xf numFmtId="165" fontId="5" fillId="3" borderId="19" xfId="0" applyNumberFormat="1" applyFont="1" applyFill="1" applyBorder="1" applyAlignment="1">
      <alignment horizontal="center" vertical="top" wrapText="1"/>
    </xf>
    <xf numFmtId="0" fontId="5" fillId="3" borderId="24" xfId="0" applyFont="1" applyFill="1" applyBorder="1" applyAlignment="1">
      <alignment horizontal="justify" vertical="top"/>
    </xf>
    <xf numFmtId="2" fontId="5" fillId="3" borderId="19" xfId="0" applyNumberFormat="1" applyFont="1" applyFill="1" applyBorder="1" applyAlignment="1">
      <alignment horizontal="center" vertical="top" wrapText="1"/>
    </xf>
    <xf numFmtId="0" fontId="1" fillId="3" borderId="24" xfId="7" applyFont="1" applyFill="1" applyBorder="1" applyAlignment="1">
      <alignment horizontal="justify" vertical="top" wrapText="1"/>
    </xf>
    <xf numFmtId="0" fontId="1" fillId="3" borderId="24" xfId="0" applyFont="1" applyFill="1" applyBorder="1" applyAlignment="1">
      <alignment horizontal="left" vertical="top" wrapText="1"/>
    </xf>
    <xf numFmtId="0" fontId="1" fillId="3" borderId="24" xfId="0" applyFont="1" applyFill="1" applyBorder="1" applyAlignment="1">
      <alignment vertical="top" wrapText="1"/>
    </xf>
    <xf numFmtId="0" fontId="1" fillId="3" borderId="24" xfId="0" applyFont="1" applyFill="1" applyBorder="1" applyAlignment="1">
      <alignment horizontal="justify" vertical="top"/>
    </xf>
    <xf numFmtId="0" fontId="1" fillId="3" borderId="25" xfId="0" applyFont="1" applyFill="1" applyBorder="1" applyAlignment="1">
      <alignment horizontal="center" vertical="top" wrapText="1"/>
    </xf>
    <xf numFmtId="2" fontId="1" fillId="3" borderId="92" xfId="0" applyNumberFormat="1" applyFont="1" applyFill="1" applyBorder="1" applyAlignment="1">
      <alignment horizontal="center" vertical="top"/>
    </xf>
    <xf numFmtId="2" fontId="1" fillId="3" borderId="24" xfId="0" applyNumberFormat="1" applyFont="1" applyFill="1" applyBorder="1" applyAlignment="1">
      <alignment horizontal="center" vertical="top" wrapText="1"/>
    </xf>
    <xf numFmtId="0" fontId="30" fillId="3" borderId="24" xfId="4" applyFont="1" applyFill="1" applyBorder="1" applyAlignment="1">
      <alignment horizontal="left" vertical="top"/>
    </xf>
    <xf numFmtId="165" fontId="5" fillId="0" borderId="19" xfId="0" applyNumberFormat="1" applyFont="1" applyBorder="1" applyAlignment="1">
      <alignment horizontal="center" vertical="top" wrapText="1"/>
    </xf>
    <xf numFmtId="0" fontId="31" fillId="3" borderId="24" xfId="4" applyFont="1" applyFill="1" applyBorder="1" applyAlignment="1">
      <alignment horizontal="left" vertical="top" wrapText="1"/>
    </xf>
    <xf numFmtId="0" fontId="32" fillId="3" borderId="24" xfId="4" applyFont="1" applyFill="1" applyBorder="1" applyAlignment="1">
      <alignment horizontal="left" vertical="top" wrapText="1"/>
    </xf>
    <xf numFmtId="0" fontId="5" fillId="3" borderId="24" xfId="4" applyFont="1" applyFill="1" applyBorder="1" applyAlignment="1">
      <alignment horizontal="left" vertical="top" wrapText="1"/>
    </xf>
    <xf numFmtId="0" fontId="33" fillId="3" borderId="94" xfId="0" applyFont="1" applyFill="1" applyBorder="1" applyAlignment="1">
      <alignment horizontal="left" vertical="top" wrapText="1"/>
    </xf>
    <xf numFmtId="0" fontId="34" fillId="3" borderId="24" xfId="0" applyFont="1" applyFill="1" applyBorder="1" applyAlignment="1">
      <alignment horizontal="left" vertical="top"/>
    </xf>
    <xf numFmtId="0" fontId="32" fillId="3" borderId="67" xfId="4" applyFont="1" applyFill="1" applyBorder="1" applyAlignment="1">
      <alignment horizontal="left" vertical="top" wrapText="1"/>
    </xf>
    <xf numFmtId="2" fontId="35" fillId="0" borderId="92" xfId="0" applyNumberFormat="1" applyFont="1" applyBorder="1" applyAlignment="1">
      <alignment horizontal="center" vertical="top"/>
    </xf>
    <xf numFmtId="2" fontId="5" fillId="0" borderId="19" xfId="0" applyNumberFormat="1" applyFont="1" applyBorder="1" applyAlignment="1">
      <alignment horizontal="center" vertical="center"/>
    </xf>
    <xf numFmtId="3" fontId="1" fillId="0" borderId="24" xfId="0" applyNumberFormat="1" applyFont="1" applyBorder="1" applyAlignment="1">
      <alignment horizontal="left" vertical="top" wrapText="1"/>
    </xf>
    <xf numFmtId="2" fontId="11" fillId="3" borderId="92" xfId="0" applyNumberFormat="1" applyFont="1" applyFill="1" applyBorder="1" applyAlignment="1">
      <alignment horizontal="center" vertical="center"/>
    </xf>
    <xf numFmtId="3" fontId="5" fillId="0" borderId="24" xfId="0" applyNumberFormat="1" applyFont="1" applyBorder="1" applyAlignment="1">
      <alignment horizontal="left" vertical="center" wrapText="1"/>
    </xf>
    <xf numFmtId="3" fontId="5" fillId="0" borderId="25" xfId="0" applyNumberFormat="1" applyFont="1" applyBorder="1" applyAlignment="1">
      <alignment horizontal="center" vertical="center"/>
    </xf>
    <xf numFmtId="2" fontId="5" fillId="0" borderId="24" xfId="0" applyNumberFormat="1" applyFont="1" applyBorder="1" applyAlignment="1">
      <alignment horizontal="center" vertical="center"/>
    </xf>
    <xf numFmtId="2" fontId="13" fillId="3" borderId="92" xfId="0" applyNumberFormat="1" applyFont="1" applyFill="1" applyBorder="1" applyAlignment="1">
      <alignment horizontal="center" vertical="center"/>
    </xf>
    <xf numFmtId="165" fontId="5" fillId="0" borderId="19" xfId="0" applyNumberFormat="1" applyFont="1" applyBorder="1" applyAlignment="1">
      <alignment horizontal="center" vertical="center" wrapText="1"/>
    </xf>
    <xf numFmtId="3" fontId="1" fillId="0" borderId="24" xfId="0" applyNumberFormat="1" applyFont="1" applyBorder="1" applyAlignment="1">
      <alignment horizontal="left" vertical="center" wrapText="1"/>
    </xf>
    <xf numFmtId="165" fontId="5" fillId="0" borderId="28" xfId="0" applyNumberFormat="1" applyFont="1" applyBorder="1" applyAlignment="1">
      <alignment horizontal="center" vertical="center" wrapText="1"/>
    </xf>
    <xf numFmtId="3" fontId="1" fillId="0" borderId="53" xfId="0" applyNumberFormat="1" applyFont="1" applyBorder="1" applyAlignment="1">
      <alignment horizontal="left" vertical="top" wrapText="1"/>
    </xf>
    <xf numFmtId="3" fontId="1" fillId="0" borderId="12" xfId="0" applyNumberFormat="1" applyFont="1" applyBorder="1" applyAlignment="1">
      <alignment horizontal="center" vertical="center"/>
    </xf>
    <xf numFmtId="2" fontId="1" fillId="0" borderId="53" xfId="0" applyNumberFormat="1" applyFont="1" applyBorder="1" applyAlignment="1">
      <alignment horizontal="center" vertical="center"/>
    </xf>
    <xf numFmtId="2" fontId="11" fillId="3" borderId="95" xfId="0" applyNumberFormat="1" applyFont="1" applyFill="1" applyBorder="1" applyAlignment="1">
      <alignment horizontal="center" vertical="center"/>
    </xf>
    <xf numFmtId="166" fontId="14" fillId="0" borderId="49" xfId="12" applyNumberFormat="1" applyFont="1" applyBorder="1" applyAlignment="1">
      <alignment horizontal="center" vertical="top"/>
    </xf>
    <xf numFmtId="4" fontId="15" fillId="0" borderId="86" xfId="12" applyNumberFormat="1" applyFont="1" applyBorder="1" applyAlignment="1">
      <alignment horizontal="center" vertical="center" wrapText="1"/>
    </xf>
    <xf numFmtId="4" fontId="15" fillId="0" borderId="96" xfId="12" applyNumberFormat="1" applyFont="1" applyBorder="1" applyAlignment="1">
      <alignment horizontal="center" vertical="center" wrapText="1"/>
    </xf>
    <xf numFmtId="4" fontId="15" fillId="0" borderId="38" xfId="12" applyNumberFormat="1" applyFont="1" applyBorder="1" applyAlignment="1">
      <alignment horizontal="center" vertical="center" wrapText="1"/>
    </xf>
    <xf numFmtId="4" fontId="25" fillId="0" borderId="97" xfId="0" applyNumberFormat="1" applyFont="1" applyBorder="1" applyAlignment="1">
      <alignment horizontal="center" vertical="center"/>
    </xf>
    <xf numFmtId="2" fontId="5" fillId="0" borderId="19" xfId="0" quotePrefix="1" applyNumberFormat="1" applyFont="1" applyBorder="1" applyAlignment="1">
      <alignment horizontal="center" vertical="top"/>
    </xf>
    <xf numFmtId="165" fontId="5" fillId="0" borderId="19" xfId="0" quotePrefix="1" applyNumberFormat="1" applyFont="1" applyBorder="1" applyAlignment="1">
      <alignment horizontal="center" vertical="top" wrapText="1"/>
    </xf>
    <xf numFmtId="0" fontId="5" fillId="0" borderId="18" xfId="11" quotePrefix="1" applyFont="1" applyBorder="1" applyAlignment="1">
      <alignment horizontal="center" vertical="top"/>
    </xf>
    <xf numFmtId="0" fontId="1" fillId="0" borderId="19" xfId="11" quotePrefix="1" applyFont="1" applyBorder="1" applyAlignment="1">
      <alignment horizontal="right" vertical="top"/>
    </xf>
    <xf numFmtId="49" fontId="1" fillId="0" borderId="19" xfId="6" quotePrefix="1" applyNumberFormat="1" applyFont="1" applyBorder="1" applyAlignment="1">
      <alignment horizontal="center" vertical="top"/>
    </xf>
    <xf numFmtId="0" fontId="1" fillId="0" borderId="19" xfId="11" quotePrefix="1" applyFont="1" applyBorder="1" applyAlignment="1">
      <alignment horizontal="center" vertical="top"/>
    </xf>
    <xf numFmtId="0" fontId="5" fillId="0" borderId="19" xfId="6" quotePrefix="1" applyFont="1" applyBorder="1" applyAlignment="1">
      <alignment horizontal="center" vertical="top"/>
    </xf>
    <xf numFmtId="0" fontId="1" fillId="0" borderId="19" xfId="6" quotePrefix="1" applyFont="1" applyBorder="1" applyAlignment="1">
      <alignment horizontal="center" vertical="top"/>
    </xf>
    <xf numFmtId="0" fontId="5" fillId="0" borderId="19" xfId="11" quotePrefix="1" applyFont="1" applyBorder="1" applyAlignment="1">
      <alignment horizontal="center" vertical="top"/>
    </xf>
    <xf numFmtId="0" fontId="1" fillId="0" borderId="19" xfId="10" quotePrefix="1" applyFont="1" applyBorder="1" applyAlignment="1">
      <alignment horizontal="center" vertical="top"/>
    </xf>
    <xf numFmtId="0" fontId="1" fillId="0" borderId="28" xfId="10" quotePrefix="1" applyFont="1" applyBorder="1" applyAlignment="1">
      <alignment horizontal="center" vertical="top"/>
    </xf>
    <xf numFmtId="0" fontId="11" fillId="0" borderId="16" xfId="6" quotePrefix="1" applyBorder="1" applyAlignment="1">
      <alignment horizontal="center" vertical="center"/>
    </xf>
    <xf numFmtId="0" fontId="5" fillId="0" borderId="2" xfId="0" applyFont="1" applyBorder="1" applyAlignment="1">
      <alignment horizontal="right" vertical="center"/>
    </xf>
    <xf numFmtId="0" fontId="5" fillId="0" borderId="5" xfId="0" applyFont="1" applyBorder="1" applyAlignment="1">
      <alignment horizontal="right" vertical="center"/>
    </xf>
    <xf numFmtId="0" fontId="16" fillId="0" borderId="42" xfId="0" applyFont="1" applyBorder="1" applyAlignment="1">
      <alignment horizontal="left" vertical="center"/>
    </xf>
    <xf numFmtId="0" fontId="16" fillId="0" borderId="43" xfId="0" applyFont="1" applyBorder="1" applyAlignment="1">
      <alignment horizontal="left" vertical="center"/>
    </xf>
    <xf numFmtId="0" fontId="16" fillId="0" borderId="44" xfId="0" applyFont="1" applyBorder="1" applyAlignment="1">
      <alignment horizontal="left"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45" xfId="0" applyBorder="1" applyAlignment="1">
      <alignment horizontal="left" vertical="center"/>
    </xf>
    <xf numFmtId="0" fontId="17" fillId="2" borderId="98"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95" xfId="0" applyFont="1" applyFill="1" applyBorder="1" applyAlignment="1">
      <alignment horizontal="left" vertical="center"/>
    </xf>
    <xf numFmtId="0" fontId="17" fillId="2" borderId="99"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92"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45" xfId="0" applyFont="1" applyFill="1" applyBorder="1" applyAlignment="1">
      <alignment horizontal="left" vertical="center"/>
    </xf>
    <xf numFmtId="0" fontId="18" fillId="0" borderId="26" xfId="9" applyFont="1" applyBorder="1" applyAlignment="1" applyProtection="1">
      <alignment horizontal="left" vertical="center" wrapText="1"/>
      <protection locked="0"/>
    </xf>
    <xf numFmtId="0" fontId="18" fillId="0" borderId="46" xfId="9" applyFont="1" applyBorder="1" applyAlignment="1" applyProtection="1">
      <alignment horizontal="left" vertical="center" wrapText="1"/>
      <protection locked="0"/>
    </xf>
    <xf numFmtId="0" fontId="18" fillId="0" borderId="47" xfId="9" applyFont="1" applyBorder="1" applyAlignment="1" applyProtection="1">
      <alignment horizontal="left" vertical="center" wrapText="1"/>
      <protection locked="0"/>
    </xf>
    <xf numFmtId="0" fontId="18" fillId="0" borderId="57" xfId="9" applyFont="1" applyBorder="1" applyAlignment="1" applyProtection="1">
      <alignment horizontal="left" vertical="center" wrapText="1"/>
      <protection locked="0"/>
    </xf>
    <xf numFmtId="0" fontId="18" fillId="0" borderId="58" xfId="9" applyFont="1" applyBorder="1" applyAlignment="1" applyProtection="1">
      <alignment horizontal="left" vertical="center" wrapText="1"/>
      <protection locked="0"/>
    </xf>
    <xf numFmtId="0" fontId="18" fillId="0" borderId="59" xfId="9" applyFont="1" applyBorder="1" applyAlignment="1" applyProtection="1">
      <alignment horizontal="left" vertical="center" wrapText="1"/>
      <protection locked="0"/>
    </xf>
    <xf numFmtId="2" fontId="5" fillId="0" borderId="15" xfId="0" applyNumberFormat="1" applyFont="1" applyBorder="1" applyAlignment="1">
      <alignment horizontal="center" vertical="center"/>
    </xf>
    <xf numFmtId="0" fontId="5" fillId="0" borderId="16" xfId="0" quotePrefix="1"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49" xfId="0" applyFont="1" applyBorder="1" applyAlignment="1">
      <alignment horizontal="center" vertical="center"/>
    </xf>
    <xf numFmtId="3" fontId="5" fillId="0" borderId="12" xfId="6" applyNumberFormat="1" applyFont="1" applyBorder="1" applyAlignment="1">
      <alignment horizontal="center" vertical="center" wrapText="1"/>
    </xf>
    <xf numFmtId="3" fontId="5" fillId="0" borderId="0" xfId="6" applyNumberFormat="1" applyFont="1" applyAlignment="1">
      <alignment horizontal="center" vertical="center" wrapText="1"/>
    </xf>
    <xf numFmtId="3" fontId="5" fillId="0" borderId="48" xfId="6" applyNumberFormat="1" applyFont="1" applyBorder="1" applyAlignment="1">
      <alignment horizontal="center" vertical="center" wrapText="1"/>
    </xf>
    <xf numFmtId="3" fontId="5" fillId="0" borderId="90" xfId="6" applyNumberFormat="1" applyFont="1" applyBorder="1" applyAlignment="1">
      <alignment horizontal="center" vertical="center" wrapText="1"/>
    </xf>
    <xf numFmtId="3" fontId="5" fillId="0" borderId="17" xfId="6" applyNumberFormat="1" applyFont="1" applyBorder="1" applyAlignment="1">
      <alignment horizontal="center" vertical="center" wrapText="1"/>
    </xf>
    <xf numFmtId="0" fontId="17" fillId="0" borderId="0" xfId="0" applyFont="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 xfId="0" applyFont="1" applyBorder="1" applyAlignment="1">
      <alignment horizontal="right" vertical="center"/>
    </xf>
    <xf numFmtId="0" fontId="5" fillId="0" borderId="71" xfId="0" applyFont="1" applyBorder="1" applyAlignment="1">
      <alignment horizontal="right" vertical="center"/>
    </xf>
    <xf numFmtId="0" fontId="5" fillId="0" borderId="13" xfId="0" applyFont="1" applyBorder="1" applyAlignment="1">
      <alignment horizontal="right" vertical="center"/>
    </xf>
    <xf numFmtId="0" fontId="5" fillId="0" borderId="72" xfId="0" applyFont="1" applyBorder="1" applyAlignment="1">
      <alignment horizontal="right" vertical="center"/>
    </xf>
    <xf numFmtId="0" fontId="5" fillId="0" borderId="73" xfId="0" applyFont="1" applyBorder="1" applyAlignment="1">
      <alignment horizontal="right" vertical="center"/>
    </xf>
    <xf numFmtId="0" fontId="16" fillId="0" borderId="75" xfId="0" applyFont="1" applyBorder="1" applyAlignment="1">
      <alignment horizontal="left" vertical="center"/>
    </xf>
    <xf numFmtId="0" fontId="16" fillId="0" borderId="76" xfId="0" applyFont="1" applyBorder="1" applyAlignment="1">
      <alignment horizontal="left" vertical="center"/>
    </xf>
    <xf numFmtId="0" fontId="16" fillId="0" borderId="77" xfId="0" applyFont="1" applyBorder="1" applyAlignment="1">
      <alignment horizontal="left" vertical="center"/>
    </xf>
    <xf numFmtId="0" fontId="0" fillId="0" borderId="26"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78" xfId="0" applyBorder="1" applyAlignment="1">
      <alignment horizontal="left" vertical="center"/>
    </xf>
    <xf numFmtId="0" fontId="17" fillId="2" borderId="79"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0" xfId="0" applyFont="1" applyFill="1" applyAlignment="1">
      <alignment horizontal="left" vertical="center"/>
    </xf>
    <xf numFmtId="0" fontId="0" fillId="0" borderId="80" xfId="0" applyBorder="1" applyAlignment="1">
      <alignment horizontal="left" vertical="center"/>
    </xf>
    <xf numFmtId="0" fontId="18" fillId="0" borderId="22" xfId="9" applyFont="1" applyBorder="1" applyAlignment="1" applyProtection="1">
      <alignment horizontal="left" vertical="center" wrapText="1"/>
      <protection locked="0"/>
    </xf>
    <xf numFmtId="0" fontId="18" fillId="0" borderId="80" xfId="9" applyFont="1" applyBorder="1" applyAlignment="1" applyProtection="1">
      <alignment horizontal="left" vertical="center" wrapText="1"/>
      <protection locked="0"/>
    </xf>
    <xf numFmtId="0" fontId="18" fillId="0" borderId="81" xfId="9" applyFont="1" applyBorder="1" applyAlignment="1" applyProtection="1">
      <alignment horizontal="left" vertical="center" wrapText="1"/>
      <protection locked="0"/>
    </xf>
    <xf numFmtId="0" fontId="18" fillId="0" borderId="35" xfId="9" applyFont="1" applyBorder="1" applyAlignment="1" applyProtection="1">
      <alignment horizontal="left" vertical="center" wrapText="1"/>
      <protection locked="0"/>
    </xf>
    <xf numFmtId="0" fontId="18" fillId="0" borderId="82" xfId="9" applyFont="1" applyBorder="1" applyAlignment="1" applyProtection="1">
      <alignment horizontal="left" vertical="center" wrapText="1"/>
      <protection locked="0"/>
    </xf>
    <xf numFmtId="0" fontId="18" fillId="0" borderId="83" xfId="9" applyFont="1" applyBorder="1" applyAlignment="1" applyProtection="1">
      <alignment horizontal="left" vertical="center" wrapText="1"/>
      <protection locked="0"/>
    </xf>
    <xf numFmtId="0" fontId="18" fillId="0" borderId="84" xfId="9" applyFont="1" applyBorder="1" applyAlignment="1" applyProtection="1">
      <alignment horizontal="left" vertical="center" wrapText="1"/>
      <protection locked="0"/>
    </xf>
    <xf numFmtId="0" fontId="18" fillId="0" borderId="85" xfId="9" applyFont="1" applyBorder="1" applyAlignment="1" applyProtection="1">
      <alignment horizontal="left" vertical="center" wrapText="1"/>
      <protection locked="0"/>
    </xf>
    <xf numFmtId="0" fontId="5" fillId="0" borderId="15" xfId="6" applyFont="1" applyBorder="1" applyAlignment="1">
      <alignment horizontal="center" vertical="center" wrapText="1"/>
    </xf>
    <xf numFmtId="0" fontId="5" fillId="0" borderId="51" xfId="6" applyFont="1" applyBorder="1" applyAlignment="1">
      <alignment horizontal="center" vertical="center" wrapText="1"/>
    </xf>
    <xf numFmtId="0" fontId="5" fillId="0" borderId="16" xfId="6" quotePrefix="1" applyFont="1" applyBorder="1" applyAlignment="1">
      <alignment horizontal="center" vertical="center"/>
    </xf>
    <xf numFmtId="0" fontId="5" fillId="0" borderId="52" xfId="6" applyFont="1" applyBorder="1" applyAlignment="1">
      <alignment horizontal="center" vertical="center"/>
    </xf>
    <xf numFmtId="0" fontId="5" fillId="0" borderId="49" xfId="6" applyFont="1" applyBorder="1" applyAlignment="1">
      <alignment horizontal="center" vertical="center"/>
    </xf>
    <xf numFmtId="0" fontId="5" fillId="0" borderId="16" xfId="6" applyFont="1" applyBorder="1" applyAlignment="1">
      <alignment horizontal="center" vertical="center"/>
    </xf>
    <xf numFmtId="0" fontId="5" fillId="0" borderId="34" xfId="6" applyFont="1" applyBorder="1" applyAlignment="1">
      <alignment horizontal="center" vertical="center"/>
    </xf>
    <xf numFmtId="0" fontId="5" fillId="0" borderId="0" xfId="6" applyFont="1" applyAlignment="1">
      <alignment horizontal="center" vertical="center"/>
    </xf>
    <xf numFmtId="0" fontId="5" fillId="0" borderId="65" xfId="6" applyFont="1" applyBorder="1" applyAlignment="1">
      <alignment horizontal="center" vertical="center"/>
    </xf>
    <xf numFmtId="0" fontId="5" fillId="0" borderId="49" xfId="6" applyFont="1" applyBorder="1" applyAlignment="1">
      <alignment horizontal="center" vertical="center" wrapText="1"/>
    </xf>
    <xf numFmtId="0" fontId="5" fillId="0" borderId="16" xfId="6" applyFont="1" applyBorder="1" applyAlignment="1">
      <alignment horizontal="center" vertical="center" wrapText="1"/>
    </xf>
    <xf numFmtId="0" fontId="5" fillId="0" borderId="52" xfId="6" applyFont="1" applyBorder="1" applyAlignment="1">
      <alignment horizontal="center" vertical="center" wrapText="1"/>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65" xfId="6" applyFont="1" applyBorder="1" applyAlignment="1">
      <alignment horizontal="center" vertical="center" wrapText="1"/>
    </xf>
    <xf numFmtId="3" fontId="5" fillId="0" borderId="33" xfId="6" applyNumberFormat="1" applyFont="1" applyBorder="1" applyAlignment="1">
      <alignment horizontal="center" vertical="center" wrapText="1"/>
    </xf>
    <xf numFmtId="3" fontId="5" fillId="0" borderId="15" xfId="6" applyNumberFormat="1" applyFont="1" applyBorder="1" applyAlignment="1">
      <alignment horizontal="center" vertical="center" wrapText="1"/>
    </xf>
    <xf numFmtId="3" fontId="5" fillId="0" borderId="51" xfId="6" applyNumberFormat="1" applyFont="1" applyBorder="1" applyAlignment="1">
      <alignment horizontal="center" vertical="center" wrapText="1"/>
    </xf>
    <xf numFmtId="3" fontId="5" fillId="0" borderId="63" xfId="6" applyNumberFormat="1" applyFont="1" applyBorder="1" applyAlignment="1">
      <alignment horizontal="center" vertical="center" wrapText="1"/>
    </xf>
    <xf numFmtId="3" fontId="5" fillId="0" borderId="64" xfId="6" applyNumberFormat="1" applyFont="1" applyBorder="1" applyAlignment="1">
      <alignment horizontal="center" vertical="center" wrapText="1"/>
    </xf>
    <xf numFmtId="3" fontId="5" fillId="0" borderId="66" xfId="6" applyNumberFormat="1" applyFont="1" applyBorder="1" applyAlignment="1">
      <alignment horizontal="center" vertical="center" wrapText="1"/>
    </xf>
    <xf numFmtId="0" fontId="5" fillId="0" borderId="1" xfId="13" applyFont="1" applyBorder="1" applyAlignment="1">
      <alignment horizontal="right" vertical="center" wrapText="1"/>
    </xf>
    <xf numFmtId="0" fontId="5" fillId="0" borderId="2" xfId="13" applyFont="1" applyBorder="1" applyAlignment="1">
      <alignment horizontal="right" vertical="center" wrapText="1"/>
    </xf>
    <xf numFmtId="0" fontId="5" fillId="0" borderId="3" xfId="13" applyFont="1" applyBorder="1" applyAlignment="1">
      <alignment horizontal="right" vertical="center" wrapText="1"/>
    </xf>
    <xf numFmtId="0" fontId="5" fillId="0" borderId="33" xfId="13" applyFont="1" applyBorder="1" applyAlignment="1">
      <alignment horizontal="right" vertical="center" wrapText="1"/>
    </xf>
    <xf numFmtId="0" fontId="5" fillId="0" borderId="34" xfId="13" applyFont="1" applyBorder="1" applyAlignment="1">
      <alignment horizontal="right" vertical="center" wrapText="1"/>
    </xf>
    <xf numFmtId="0" fontId="5" fillId="0" borderId="60" xfId="13" applyFont="1" applyBorder="1" applyAlignment="1">
      <alignment horizontal="right" vertical="center" wrapText="1"/>
    </xf>
    <xf numFmtId="0" fontId="5" fillId="0" borderId="37" xfId="13" applyFont="1" applyBorder="1" applyAlignment="1">
      <alignment horizontal="right" vertical="center" wrapText="1"/>
    </xf>
    <xf numFmtId="0" fontId="5" fillId="0" borderId="40" xfId="13"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7" fillId="0" borderId="33" xfId="6" applyFont="1" applyBorder="1" applyAlignment="1">
      <alignment horizontal="center" vertical="center"/>
    </xf>
    <xf numFmtId="0" fontId="7" fillId="0" borderId="51" xfId="6" applyFont="1" applyBorder="1" applyAlignment="1">
      <alignment horizontal="center" vertical="center"/>
    </xf>
    <xf numFmtId="0" fontId="7" fillId="0" borderId="49" xfId="6" applyFont="1" applyBorder="1" applyAlignment="1">
      <alignment horizontal="center" vertical="center" wrapText="1"/>
    </xf>
    <xf numFmtId="0" fontId="7" fillId="0" borderId="52" xfId="6" applyFont="1" applyBorder="1" applyAlignment="1">
      <alignment horizontal="center" vertical="center" wrapText="1"/>
    </xf>
    <xf numFmtId="0" fontId="13" fillId="0" borderId="12" xfId="6" applyFont="1" applyBorder="1" applyAlignment="1">
      <alignment horizontal="center" vertical="center" wrapText="1"/>
    </xf>
    <xf numFmtId="0" fontId="13" fillId="0" borderId="0" xfId="6" applyFont="1" applyAlignment="1">
      <alignment horizontal="center" vertical="center" wrapText="1"/>
    </xf>
    <xf numFmtId="0" fontId="13" fillId="0" borderId="49" xfId="6" applyFont="1" applyBorder="1" applyAlignment="1">
      <alignment horizontal="center" vertical="center" wrapText="1"/>
    </xf>
    <xf numFmtId="0" fontId="13" fillId="0" borderId="16" xfId="6" applyFont="1" applyBorder="1" applyAlignment="1">
      <alignment horizontal="center" vertical="center" wrapText="1"/>
    </xf>
    <xf numFmtId="3" fontId="5" fillId="0" borderId="13" xfId="6" applyNumberFormat="1" applyFont="1" applyBorder="1" applyAlignment="1">
      <alignment horizontal="center" vertical="center" wrapText="1"/>
    </xf>
    <xf numFmtId="3" fontId="5" fillId="0" borderId="18" xfId="6" applyNumberFormat="1" applyFont="1" applyBorder="1" applyAlignment="1">
      <alignment horizontal="center" vertical="center" wrapText="1"/>
    </xf>
    <xf numFmtId="3" fontId="5" fillId="0" borderId="14" xfId="6" applyNumberFormat="1" applyFont="1" applyBorder="1" applyAlignment="1">
      <alignment horizontal="center" vertical="center" wrapText="1"/>
    </xf>
    <xf numFmtId="0" fontId="5" fillId="0" borderId="55" xfId="13" applyFont="1" applyBorder="1" applyAlignment="1">
      <alignment horizontal="right" vertical="center" wrapText="1"/>
    </xf>
    <xf numFmtId="0" fontId="5" fillId="0" borderId="36" xfId="13" applyFont="1" applyBorder="1" applyAlignment="1">
      <alignment horizontal="right" vertical="center" wrapText="1"/>
    </xf>
    <xf numFmtId="0" fontId="7" fillId="0" borderId="49" xfId="6" applyFont="1" applyBorder="1" applyAlignment="1">
      <alignment horizontal="center" vertical="center"/>
    </xf>
    <xf numFmtId="0" fontId="7" fillId="0" borderId="52" xfId="6" applyFont="1" applyBorder="1" applyAlignment="1">
      <alignment horizontal="center" vertical="center"/>
    </xf>
    <xf numFmtId="0" fontId="11" fillId="0" borderId="12" xfId="6" applyBorder="1" applyAlignment="1">
      <alignment horizontal="center" vertical="center"/>
    </xf>
    <xf numFmtId="0" fontId="11" fillId="0" borderId="0" xfId="6" applyAlignment="1">
      <alignment horizontal="center" vertical="center"/>
    </xf>
    <xf numFmtId="0" fontId="11" fillId="0" borderId="49" xfId="6" applyBorder="1" applyAlignment="1">
      <alignment horizontal="center" vertical="center"/>
    </xf>
    <xf numFmtId="0" fontId="11" fillId="0" borderId="16" xfId="6" applyBorder="1" applyAlignment="1">
      <alignment horizontal="center" vertical="center"/>
    </xf>
    <xf numFmtId="3" fontId="5" fillId="0" borderId="50" xfId="6" applyNumberFormat="1" applyFont="1" applyBorder="1" applyAlignment="1">
      <alignment horizontal="center" vertical="center" wrapText="1"/>
    </xf>
    <xf numFmtId="0" fontId="5" fillId="0" borderId="33" xfId="0" applyFont="1" applyBorder="1" applyAlignment="1">
      <alignment horizontal="right" vertical="center" wrapText="1"/>
    </xf>
    <xf numFmtId="0" fontId="5" fillId="0" borderId="34" xfId="0" applyFont="1" applyBorder="1" applyAlignment="1">
      <alignment horizontal="right" vertical="center" wrapText="1"/>
    </xf>
    <xf numFmtId="0" fontId="5" fillId="0" borderId="35" xfId="0" applyFont="1" applyBorder="1" applyAlignment="1">
      <alignment horizontal="right" vertical="center" wrapText="1"/>
    </xf>
    <xf numFmtId="0" fontId="5" fillId="0" borderId="36" xfId="0" applyFont="1" applyBorder="1" applyAlignment="1">
      <alignment horizontal="right" vertical="center" wrapText="1"/>
    </xf>
    <xf numFmtId="0" fontId="5" fillId="0" borderId="37" xfId="0" applyFont="1" applyBorder="1" applyAlignment="1">
      <alignment horizontal="right" vertical="center" wrapText="1"/>
    </xf>
    <xf numFmtId="0" fontId="5" fillId="0" borderId="40" xfId="0" applyFont="1" applyBorder="1" applyAlignment="1">
      <alignment horizontal="right" vertical="center" wrapText="1"/>
    </xf>
    <xf numFmtId="0" fontId="5" fillId="0" borderId="11" xfId="0" applyFont="1" applyBorder="1" applyAlignment="1">
      <alignment horizontal="center" vertical="center"/>
    </xf>
  </cellXfs>
  <cellStyles count="16">
    <cellStyle name="Comma" xfId="1" builtinId="3"/>
    <cellStyle name="Comma 2" xfId="2" xr:uid="{00000000-0005-0000-0000-000031000000}"/>
    <cellStyle name="Comma 3" xfId="3" xr:uid="{00000000-0005-0000-0000-000032000000}"/>
    <cellStyle name="Normal" xfId="0" builtinId="0"/>
    <cellStyle name="Normal 14" xfId="4" xr:uid="{00000000-0005-0000-0000-000033000000}"/>
    <cellStyle name="Normal 2" xfId="5" xr:uid="{00000000-0005-0000-0000-000034000000}"/>
    <cellStyle name="Normal 2 2" xfId="6" xr:uid="{00000000-0005-0000-0000-000035000000}"/>
    <cellStyle name="Normal 2 3" xfId="7" xr:uid="{00000000-0005-0000-0000-000036000000}"/>
    <cellStyle name="Normal 4" xfId="8" xr:uid="{00000000-0005-0000-0000-000037000000}"/>
    <cellStyle name="Normal 4 2" xfId="9" xr:uid="{00000000-0005-0000-0000-000038000000}"/>
    <cellStyle name="Normal_Book1" xfId="10" xr:uid="{00000000-0005-0000-0000-000039000000}"/>
    <cellStyle name="Normal_SOR - AKM - NRM - KUT - Sec-I-R1 2" xfId="11" xr:uid="{00000000-0005-0000-0000-00003A000000}"/>
    <cellStyle name="Normal_SOR - Chainsa - All" xfId="12" xr:uid="{00000000-0005-0000-0000-00003B000000}"/>
    <cellStyle name="Normal_SOR - Chainsa - All 2 2" xfId="13" xr:uid="{00000000-0005-0000-0000-00003C000000}"/>
    <cellStyle name="Normal_SOR - Hi-Tech Pipes" xfId="14" xr:uid="{00000000-0005-0000-0000-00003D000000}"/>
    <cellStyle name="Style 1" xfId="15" xr:uid="{00000000-0005-0000-0000-00003E000000}"/>
  </cellStyles>
  <dxfs count="17">
    <dxf>
      <font>
        <color theme="0"/>
      </font>
      <fill>
        <patternFill patternType="solid">
          <bgColor theme="0"/>
        </patternFill>
      </fill>
    </dxf>
    <dxf>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theme="0"/>
        </patternFill>
      </fill>
    </dxf>
    <dxf>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2630767</xdr:colOff>
      <xdr:row>0</xdr:row>
      <xdr:rowOff>0</xdr:rowOff>
    </xdr:from>
    <xdr:to>
      <xdr:col>3</xdr:col>
      <xdr:colOff>563343</xdr:colOff>
      <xdr:row>0</xdr:row>
      <xdr:rowOff>23874</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a:xfrm>
          <a:off x="3238500" y="0"/>
          <a:ext cx="6877050" cy="28575"/>
        </a:xfrm>
        <a:prstGeom prst="rect">
          <a:avLst/>
        </a:prstGeom>
        <a:noFill/>
        <a:ln w="9525">
          <a:noFill/>
          <a:miter lim="800000"/>
        </a:ln>
      </xdr:spPr>
      <xdr:txBody>
        <a:bodyPr vertOverflow="clip" wrap="square" lIns="27432" tIns="27432" rIns="27432" bIns="0" anchor="t" upright="1"/>
        <a:lstStyle/>
        <a:p>
          <a:pPr marL="0" marR="0" lvl="0" indent="0" algn="ctr" defTabSz="914400" rtl="0" eaLnBrk="1" fontAlgn="auto" latinLnBrk="0" hangingPunct="1">
            <a:lnSpc>
              <a:spcPct val="100000"/>
            </a:lnSpc>
            <a:spcBef>
              <a:spcPts val="0"/>
            </a:spcBef>
            <a:spcAft>
              <a:spcPts val="0"/>
            </a:spcAft>
            <a:buClrTx/>
            <a:buSzTx/>
            <a:buFontTx/>
            <a:buNone/>
            <a:defRPr sz="1000"/>
          </a:pPr>
          <a:r>
            <a:rPr lang="en-US" sz="1100" b="1" i="0" u="none" kern="0" spc="0" baseline="0">
              <a:ln>
                <a:noFill/>
              </a:ln>
              <a:solidFill>
                <a:srgbClr val="000000"/>
              </a:solidFill>
              <a:effectLst/>
              <a:latin typeface="+mn-lt"/>
              <a:ea typeface="+mn-ea"/>
              <a:cs typeface="Arial" panose="020B0604020202020204"/>
            </a:rPr>
            <a:t>COST ESTIMATE </a:t>
          </a:r>
          <a:endParaRPr lang="en-US" sz="1100" b="0" i="0" u="none" kern="0" spc="0" baseline="0">
            <a:ln>
              <a:noFill/>
            </a:ln>
            <a:solidFill>
              <a:srgbClr val="000000"/>
            </a:solidFill>
            <a:effectLst/>
            <a:latin typeface="+mn-lt"/>
            <a:ea typeface="+mn-ea"/>
            <a:cs typeface="Arial" panose="020B0604020202020204"/>
          </a:endParaRP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LAYING &amp; CONSTRUCTION OF 8”, 6” &amp; 4” NB U/G STEEL PIPELINE NETWORK &amp; </a:t>
          </a: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ASSOCIATED WORKS FOR  CITY GAS DISTRIBUTION FOR NORTH GOA  GA</a:t>
          </a:r>
          <a:endParaRPr lang="en-US" sz="1100" b="0" i="0" u="none" kern="0" spc="0" baseline="0">
            <a:ln>
              <a:noFill/>
            </a:ln>
            <a:solidFill>
              <a:srgbClr val="000000"/>
            </a:solidFill>
            <a:effectLst/>
            <a:latin typeface="+mn-lt"/>
            <a:ea typeface="Calibri" panose="020F0502020204030204"/>
            <a:cs typeface="Times New Roman" panose="02020603050405020304" pitchFamily="12"/>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en-US" sz="1200" b="1" i="0" baseline="0">
            <a:solidFill>
              <a:srgbClr val="000000"/>
            </a:solidFill>
            <a:latin typeface="Arial" panose="020B0604020202020204" pitchFamily="7" charset="0"/>
            <a:cs typeface="Arial" panose="020B0604020202020204"/>
          </a:endParaRPr>
        </a:p>
      </xdr:txBody>
    </xdr:sp>
    <xdr:clientData/>
  </xdr:twoCellAnchor>
  <xdr:twoCellAnchor editAs="oneCell">
    <xdr:from>
      <xdr:col>0</xdr:col>
      <xdr:colOff>133350</xdr:colOff>
      <xdr:row>0</xdr:row>
      <xdr:rowOff>30480</xdr:rowOff>
    </xdr:from>
    <xdr:to>
      <xdr:col>1</xdr:col>
      <xdr:colOff>730885</xdr:colOff>
      <xdr:row>0</xdr:row>
      <xdr:rowOff>941070</xdr:rowOff>
    </xdr:to>
    <xdr:pic>
      <xdr:nvPicPr>
        <xdr:cNvPr id="18293" name="Picture 2">
          <a:extLst>
            <a:ext uri="{FF2B5EF4-FFF2-40B4-BE49-F238E27FC236}">
              <a16:creationId xmlns:a16="http://schemas.microsoft.com/office/drawing/2014/main" id="{00000000-0008-0000-0000-000075470000}"/>
            </a:ext>
          </a:extLst>
        </xdr:cNvPr>
        <xdr:cNvPicPr>
          <a:picLocks noChangeAspect="1"/>
        </xdr:cNvPicPr>
      </xdr:nvPicPr>
      <xdr:blipFill>
        <a:blip xmlns:r="http://schemas.openxmlformats.org/officeDocument/2006/relationships" r:embed="rId1"/>
        <a:stretch>
          <a:fillRect/>
        </a:stretch>
      </xdr:blipFill>
      <xdr:spPr>
        <a:xfrm>
          <a:off x="133350" y="28575"/>
          <a:ext cx="1209675" cy="91440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1758949</xdr:colOff>
      <xdr:row>4</xdr:row>
      <xdr:rowOff>0</xdr:rowOff>
    </xdr:from>
    <xdr:to>
      <xdr:col>5</xdr:col>
      <xdr:colOff>434517</xdr:colOff>
      <xdr:row>4</xdr:row>
      <xdr:rowOff>16909</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a:xfrm>
          <a:off x="2371725" y="2000250"/>
          <a:ext cx="7096125" cy="19050"/>
        </a:xfrm>
        <a:prstGeom prst="rect">
          <a:avLst/>
        </a:prstGeom>
        <a:noFill/>
        <a:ln w="9525">
          <a:noFill/>
          <a:miter lim="800000"/>
        </a:ln>
      </xdr:spPr>
      <xdr:txBody>
        <a:bodyPr vertOverflow="clip" wrap="square" lIns="27432" tIns="27432" rIns="27432" bIns="0" anchor="t" upright="1"/>
        <a:lstStyle/>
        <a:p>
          <a:pPr algn="ctr" rtl="0" eaLnBrk="1" fontAlgn="auto" latinLnBrk="0" hangingPunct="1"/>
          <a:r>
            <a:rPr lang="en-US" sz="1100" b="1" i="0" baseline="0">
              <a:latin typeface="+mn-lt"/>
              <a:ea typeface="+mn-ea"/>
              <a:cs typeface="+mn-cs"/>
            </a:rPr>
            <a:t>COST ESTIMATE </a:t>
          </a:r>
        </a:p>
        <a:p>
          <a:pPr algn="ctr" rtl="0" eaLnBrk="1" fontAlgn="auto" latinLnBrk="0" hangingPunct="1"/>
          <a:r>
            <a:rPr lang="en-US" sz="1100" b="1" i="0" baseline="0">
              <a:latin typeface="+mn-lt"/>
              <a:ea typeface="+mn-ea"/>
              <a:cs typeface="+mn-cs"/>
            </a:rPr>
            <a:t>LAYING &amp; CONSTRUCTION OF 8”, 6” &amp; 4” NB U/G STEEL PIPELINE NETWORK &amp; </a:t>
          </a:r>
          <a:endParaRPr lang="en-IN"/>
        </a:p>
        <a:p>
          <a:pPr algn="ctr" eaLnBrk="1" fontAlgn="base" latinLnBrk="0" hangingPunct="1"/>
          <a:r>
            <a:rPr lang="en-US" sz="1100" b="1" i="0" baseline="0">
              <a:latin typeface="+mn-lt"/>
              <a:ea typeface="+mn-ea"/>
              <a:cs typeface="+mn-cs"/>
            </a:rPr>
            <a:t>ASSOCIATED WORKS FOR  CITY GAS DISTRIBUTION FOR NORTH GOA  GA</a:t>
          </a:r>
          <a:endParaRPr lang="en-US" sz="1100" b="0" i="0" baseline="0">
            <a:latin typeface="+mn-lt"/>
            <a:ea typeface="+mn-ea"/>
            <a:cs typeface="+mn-cs"/>
          </a:endParaRPr>
        </a:p>
        <a:p>
          <a:pPr algn="ctr" rtl="0"/>
          <a:r>
            <a:rPr lang="pt-BR" sz="1200" b="1" baseline="0">
              <a:latin typeface="Arial" panose="020B0604020202020204" pitchFamily="7" charset="0"/>
              <a:ea typeface="+mn-ea"/>
              <a:cs typeface="Arial" panose="020B0604020202020204" pitchFamily="7" charset="0"/>
            </a:rPr>
            <a:t> </a:t>
          </a:r>
          <a:endParaRPr lang="en-IN" sz="1200">
            <a:latin typeface="Arial" panose="020B0604020202020204" pitchFamily="7" charset="0"/>
            <a:cs typeface="Arial" panose="020B0604020202020204" pitchFamily="7" charset="0"/>
          </a:endParaRPr>
        </a:p>
        <a:p>
          <a:pPr algn="ctr" rtl="0"/>
          <a:endParaRPr lang="en-US" sz="1200" b="1" baseline="0">
            <a:latin typeface="Arial" panose="020B0604020202020204" pitchFamily="7" charset="0"/>
            <a:ea typeface="+mn-ea"/>
            <a:cs typeface="+mn-cs"/>
          </a:endParaRPr>
        </a:p>
      </xdr:txBody>
    </xdr:sp>
    <xdr:clientData/>
  </xdr:twoCellAnchor>
  <xdr:twoCellAnchor editAs="oneCell">
    <xdr:from>
      <xdr:col>0</xdr:col>
      <xdr:colOff>211455</xdr:colOff>
      <xdr:row>0</xdr:row>
      <xdr:rowOff>41910</xdr:rowOff>
    </xdr:from>
    <xdr:to>
      <xdr:col>1</xdr:col>
      <xdr:colOff>813435</xdr:colOff>
      <xdr:row>0</xdr:row>
      <xdr:rowOff>948690</xdr:rowOff>
    </xdr:to>
    <xdr:pic>
      <xdr:nvPicPr>
        <xdr:cNvPr id="26074" name="Picture 2">
          <a:extLst>
            <a:ext uri="{FF2B5EF4-FFF2-40B4-BE49-F238E27FC236}">
              <a16:creationId xmlns:a16="http://schemas.microsoft.com/office/drawing/2014/main" id="{00000000-0008-0000-0100-0000DA650000}"/>
            </a:ext>
          </a:extLst>
        </xdr:cNvPr>
        <xdr:cNvPicPr>
          <a:picLocks noChangeAspect="1"/>
        </xdr:cNvPicPr>
      </xdr:nvPicPr>
      <xdr:blipFill>
        <a:blip xmlns:r="http://schemas.openxmlformats.org/officeDocument/2006/relationships" r:embed="rId1"/>
        <a:stretch>
          <a:fillRect/>
        </a:stretch>
      </xdr:blipFill>
      <xdr:spPr>
        <a:xfrm>
          <a:off x="209550" y="38100"/>
          <a:ext cx="1209675" cy="904875"/>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1544864</xdr:colOff>
      <xdr:row>0</xdr:row>
      <xdr:rowOff>0</xdr:rowOff>
    </xdr:from>
    <xdr:to>
      <xdr:col>21</xdr:col>
      <xdr:colOff>136795</xdr:colOff>
      <xdr:row>0</xdr:row>
      <xdr:rowOff>1212</xdr:rowOff>
    </xdr:to>
    <xdr:sp macro="" textlink="">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a:xfrm>
          <a:off x="2000250" y="0"/>
          <a:ext cx="13639800" cy="0"/>
        </a:xfrm>
        <a:prstGeom prst="rect">
          <a:avLst/>
        </a:prstGeom>
        <a:noFill/>
        <a:ln w="9525">
          <a:noFill/>
          <a:miter lim="800000"/>
        </a:ln>
      </xdr:spPr>
      <xdr:txBody>
        <a:bodyPr vertOverflow="clip" wrap="square" lIns="27432" tIns="27432" rIns="27432" bIns="0" anchor="t" upright="1"/>
        <a:lstStyle/>
        <a:p>
          <a:pPr algn="ctr" rtl="0">
            <a:defRPr sz="1000"/>
          </a:pPr>
          <a:r>
            <a:rPr lang="en-US" sz="1600" b="1" i="0">
              <a:solidFill>
                <a:srgbClr val="000000"/>
              </a:solidFill>
              <a:latin typeface="Arial" panose="020B0604020202020204"/>
              <a:cs typeface="Arial" panose="020B0604020202020204"/>
            </a:rPr>
            <a:t>SCHEDULE OF RATES </a:t>
          </a:r>
        </a:p>
        <a:p>
          <a:pPr algn="ctr" rtl="0">
            <a:defRPr sz="1000"/>
          </a:pPr>
          <a:r>
            <a:rPr lang="en-US" sz="1600" b="1" i="0">
              <a:solidFill>
                <a:srgbClr val="000000"/>
              </a:solidFill>
              <a:latin typeface="Arial" panose="020B0604020202020204"/>
              <a:cs typeface="Arial" panose="020B0604020202020204"/>
            </a:rPr>
            <a:t>Pipeline</a:t>
          </a:r>
          <a:r>
            <a:rPr lang="en-US" sz="1600" b="1" i="0" baseline="0">
              <a:solidFill>
                <a:srgbClr val="000000"/>
              </a:solidFill>
              <a:latin typeface="Arial" panose="020B0604020202020204"/>
              <a:cs typeface="Arial" panose="020B0604020202020204"/>
            </a:rPr>
            <a:t> Replacement Project in Gujarat Region (Phase-I)</a:t>
          </a:r>
          <a:endParaRPr lang="en-US" sz="1600" b="1" i="0">
            <a:solidFill>
              <a:srgbClr val="000000"/>
            </a:solidFill>
            <a:latin typeface="Arial" panose="020B0604020202020204"/>
            <a:cs typeface="Arial" panose="020B0604020202020204"/>
          </a:endParaRPr>
        </a:p>
        <a:p>
          <a:pPr algn="ctr" rtl="0">
            <a:defRPr sz="1000"/>
          </a:pPr>
          <a:r>
            <a:rPr lang="en-US" sz="1600" b="1" i="0">
              <a:solidFill>
                <a:srgbClr val="000000"/>
              </a:solidFill>
              <a:latin typeface="Arial" panose="020B0604020202020204"/>
              <a:cs typeface="Arial" panose="020B0604020202020204"/>
            </a:rPr>
            <a:t>  Bid Doc. No.: 05/51/23PH/GAIL/001(i)</a:t>
          </a:r>
        </a:p>
      </xdr:txBody>
    </xdr:sp>
    <xdr:clientData/>
  </xdr:twoCellAnchor>
  <xdr:twoCellAnchor editAs="oneCell">
    <xdr:from>
      <xdr:col>0</xdr:col>
      <xdr:colOff>211455</xdr:colOff>
      <xdr:row>0</xdr:row>
      <xdr:rowOff>41910</xdr:rowOff>
    </xdr:from>
    <xdr:to>
      <xdr:col>1</xdr:col>
      <xdr:colOff>960120</xdr:colOff>
      <xdr:row>0</xdr:row>
      <xdr:rowOff>948690</xdr:rowOff>
    </xdr:to>
    <xdr:pic>
      <xdr:nvPicPr>
        <xdr:cNvPr id="31809" name="Picture 3">
          <a:extLst>
            <a:ext uri="{FF2B5EF4-FFF2-40B4-BE49-F238E27FC236}">
              <a16:creationId xmlns:a16="http://schemas.microsoft.com/office/drawing/2014/main" id="{00000000-0008-0000-0200-0000417C0000}"/>
            </a:ext>
          </a:extLst>
        </xdr:cNvPr>
        <xdr:cNvPicPr>
          <a:picLocks noChangeAspect="1"/>
        </xdr:cNvPicPr>
      </xdr:nvPicPr>
      <xdr:blipFill>
        <a:blip xmlns:r="http://schemas.openxmlformats.org/officeDocument/2006/relationships" r:embed="rId1"/>
        <a:stretch>
          <a:fillRect/>
        </a:stretch>
      </xdr:blipFill>
      <xdr:spPr>
        <a:xfrm>
          <a:off x="209550" y="38100"/>
          <a:ext cx="1209675" cy="904875"/>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1330326</xdr:colOff>
      <xdr:row>0</xdr:row>
      <xdr:rowOff>0</xdr:rowOff>
    </xdr:from>
    <xdr:to>
      <xdr:col>2</xdr:col>
      <xdr:colOff>999837</xdr:colOff>
      <xdr:row>0</xdr:row>
      <xdr:rowOff>2807</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a:xfrm>
          <a:off x="1962150" y="0"/>
          <a:ext cx="6858000" cy="0"/>
        </a:xfrm>
        <a:prstGeom prst="rect">
          <a:avLst/>
        </a:prstGeom>
        <a:noFill/>
        <a:ln w="9525">
          <a:noFill/>
          <a:miter lim="800000"/>
        </a:ln>
      </xdr:spPr>
      <xdr:txBody>
        <a:bodyPr vertOverflow="clip" wrap="square" lIns="27432" tIns="27432" rIns="27432" bIns="0" anchor="t" upright="1"/>
        <a:lstStyle/>
        <a:p>
          <a:pPr algn="ctr" rtl="0" eaLnBrk="1" fontAlgn="auto" latinLnBrk="0" hangingPunct="1"/>
          <a:r>
            <a:rPr lang="en-US" sz="1100" b="1" i="0" baseline="0">
              <a:latin typeface="+mn-lt"/>
              <a:ea typeface="+mn-ea"/>
              <a:cs typeface="+mn-cs"/>
            </a:rPr>
            <a:t>SCHEDULE OF RATES  (Rev. 1)- PART-</a:t>
          </a:r>
          <a:r>
            <a:rPr lang="en-US" sz="1100" b="0" i="0" baseline="0">
              <a:latin typeface="+mn-lt"/>
              <a:ea typeface="+mn-ea"/>
              <a:cs typeface="+mn-cs"/>
            </a:rPr>
            <a:t>B</a:t>
          </a:r>
          <a:endParaRPr lang="en-IN" sz="1100">
            <a:latin typeface="+mn-lt"/>
            <a:ea typeface="+mn-ea"/>
            <a:cs typeface="+mn-cs"/>
          </a:endParaRPr>
        </a:p>
        <a:p>
          <a:pPr algn="ctr" eaLnBrk="1" fontAlgn="auto" latinLnBrk="0" hangingPunct="1"/>
          <a:r>
            <a:rPr lang="en-US" sz="1100" b="1" i="0" baseline="0">
              <a:latin typeface="+mn-lt"/>
              <a:ea typeface="+mn-ea"/>
              <a:cs typeface="+mn-cs"/>
            </a:rPr>
            <a:t>LAYING &amp; CONSTRUCTION OF 8”, 6” &amp; 4” NB U/G STEEL PIPELINE NETWORK &amp; </a:t>
          </a:r>
          <a:endParaRPr lang="en-IN" sz="1100">
            <a:latin typeface="+mn-lt"/>
            <a:ea typeface="+mn-ea"/>
            <a:cs typeface="+mn-cs"/>
          </a:endParaRPr>
        </a:p>
        <a:p>
          <a:pPr algn="ctr" eaLnBrk="1" fontAlgn="base" latinLnBrk="0" hangingPunct="1"/>
          <a:r>
            <a:rPr lang="en-US" sz="1100" b="1" i="0" baseline="0">
              <a:latin typeface="+mn-lt"/>
              <a:ea typeface="+mn-ea"/>
              <a:cs typeface="+mn-cs"/>
            </a:rPr>
            <a:t>ASSOCIATED WORKS FOR  CITY GAS DISTRIBUTION FOR NORTH GOA  GA</a:t>
          </a:r>
          <a:endParaRPr lang="en-US" sz="1100" b="0" i="0" baseline="0">
            <a:latin typeface="+mn-lt"/>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en-US" sz="1200" b="1" i="0" baseline="0">
            <a:solidFill>
              <a:srgbClr val="000000"/>
            </a:solidFill>
            <a:latin typeface="Arial" panose="020B0604020202020204" pitchFamily="7" charset="0"/>
            <a:cs typeface="Arial" panose="020B0604020202020204"/>
          </a:endParaRPr>
        </a:p>
      </xdr:txBody>
    </xdr:sp>
    <xdr:clientData/>
  </xdr:twoCellAnchor>
  <xdr:twoCellAnchor editAs="oneCell">
    <xdr:from>
      <xdr:col>1</xdr:col>
      <xdr:colOff>1544864</xdr:colOff>
      <xdr:row>0</xdr:row>
      <xdr:rowOff>0</xdr:rowOff>
    </xdr:from>
    <xdr:to>
      <xdr:col>17</xdr:col>
      <xdr:colOff>148904</xdr:colOff>
      <xdr:row>0</xdr:row>
      <xdr:rowOff>1212</xdr:rowOff>
    </xdr:to>
    <xdr:sp macro="" textlink="">
      <xdr:nvSpPr>
        <xdr:cNvPr id="3" name="Text Box 7">
          <a:extLst>
            <a:ext uri="{FF2B5EF4-FFF2-40B4-BE49-F238E27FC236}">
              <a16:creationId xmlns:a16="http://schemas.microsoft.com/office/drawing/2014/main" id="{00000000-0008-0000-0300-000003000000}"/>
            </a:ext>
          </a:extLst>
        </xdr:cNvPr>
        <xdr:cNvSpPr txBox="1">
          <a:spLocks noChangeArrowheads="1"/>
        </xdr:cNvSpPr>
      </xdr:nvSpPr>
      <xdr:spPr>
        <a:xfrm>
          <a:off x="2171700" y="0"/>
          <a:ext cx="14011275" cy="0"/>
        </a:xfrm>
        <a:prstGeom prst="rect">
          <a:avLst/>
        </a:prstGeom>
        <a:noFill/>
        <a:ln w="9525">
          <a:noFill/>
          <a:miter lim="800000"/>
        </a:ln>
      </xdr:spPr>
      <xdr:txBody>
        <a:bodyPr vertOverflow="clip" wrap="square" lIns="27432" tIns="27432" rIns="27432" bIns="0" anchor="t" upright="1"/>
        <a:lstStyle/>
        <a:p>
          <a:pPr algn="ctr" rtl="0">
            <a:defRPr sz="1000"/>
          </a:pPr>
          <a:r>
            <a:rPr lang="en-US" sz="1600" b="1" i="0">
              <a:solidFill>
                <a:srgbClr val="000000"/>
              </a:solidFill>
              <a:latin typeface="Arial" panose="020B0604020202020204"/>
              <a:cs typeface="Arial" panose="020B0604020202020204"/>
            </a:rPr>
            <a:t>SCHEDULE OF RATES </a:t>
          </a:r>
        </a:p>
        <a:p>
          <a:pPr algn="ctr" rtl="0">
            <a:defRPr sz="1000"/>
          </a:pPr>
          <a:r>
            <a:rPr lang="en-US" sz="1600" b="1" i="0">
              <a:solidFill>
                <a:srgbClr val="000000"/>
              </a:solidFill>
              <a:latin typeface="Arial" panose="020B0604020202020204"/>
              <a:cs typeface="Arial" panose="020B0604020202020204"/>
            </a:rPr>
            <a:t>Pipeline</a:t>
          </a:r>
          <a:r>
            <a:rPr lang="en-US" sz="1600" b="1" i="0" baseline="0">
              <a:solidFill>
                <a:srgbClr val="000000"/>
              </a:solidFill>
              <a:latin typeface="Arial" panose="020B0604020202020204"/>
              <a:cs typeface="Arial" panose="020B0604020202020204"/>
            </a:rPr>
            <a:t> Replacement Project in Gujarat Region (Phase-I)</a:t>
          </a:r>
          <a:endParaRPr lang="en-US" sz="1600" b="1" i="0">
            <a:solidFill>
              <a:srgbClr val="000000"/>
            </a:solidFill>
            <a:latin typeface="Arial" panose="020B0604020202020204"/>
            <a:cs typeface="Arial" panose="020B0604020202020204"/>
          </a:endParaRPr>
        </a:p>
        <a:p>
          <a:pPr algn="ctr" rtl="0">
            <a:defRPr sz="1000"/>
          </a:pPr>
          <a:r>
            <a:rPr lang="en-US" sz="1600" b="1" i="0">
              <a:solidFill>
                <a:srgbClr val="000000"/>
              </a:solidFill>
              <a:latin typeface="Arial" panose="020B0604020202020204"/>
              <a:cs typeface="Arial" panose="020B0604020202020204"/>
            </a:rPr>
            <a:t>  Bid Doc. No.: 05/51/23PH/GAIL/001(i)</a:t>
          </a:r>
        </a:p>
      </xdr:txBody>
    </xdr:sp>
    <xdr:clientData/>
  </xdr:twoCellAnchor>
  <xdr:twoCellAnchor editAs="oneCell">
    <xdr:from>
      <xdr:col>1</xdr:col>
      <xdr:colOff>1687231</xdr:colOff>
      <xdr:row>0</xdr:row>
      <xdr:rowOff>0</xdr:rowOff>
    </xdr:from>
    <xdr:to>
      <xdr:col>3</xdr:col>
      <xdr:colOff>931173</xdr:colOff>
      <xdr:row>0</xdr:row>
      <xdr:rowOff>1391</xdr:rowOff>
    </xdr:to>
    <xdr:sp macro="" textlink="">
      <xdr:nvSpPr>
        <xdr:cNvPr id="4" name="Text Box 7">
          <a:extLst>
            <a:ext uri="{FF2B5EF4-FFF2-40B4-BE49-F238E27FC236}">
              <a16:creationId xmlns:a16="http://schemas.microsoft.com/office/drawing/2014/main" id="{00000000-0008-0000-0300-000004000000}"/>
            </a:ext>
          </a:extLst>
        </xdr:cNvPr>
        <xdr:cNvSpPr txBox="1">
          <a:spLocks noChangeArrowheads="1"/>
        </xdr:cNvSpPr>
      </xdr:nvSpPr>
      <xdr:spPr>
        <a:xfrm>
          <a:off x="2314575" y="0"/>
          <a:ext cx="7477125" cy="0"/>
        </a:xfrm>
        <a:prstGeom prst="rect">
          <a:avLst/>
        </a:prstGeom>
        <a:noFill/>
        <a:ln w="9525">
          <a:noFill/>
          <a:miter lim="800000"/>
        </a:ln>
      </xdr:spPr>
      <xdr:txBody>
        <a:bodyPr vertOverflow="clip" wrap="square" lIns="27432" tIns="27432" rIns="27432" bIns="0" anchor="t" upright="1"/>
        <a:lstStyle/>
        <a:p>
          <a:pPr marL="0" marR="0" lvl="0" indent="0" algn="ctr" defTabSz="914400" rtl="0" eaLnBrk="1" fontAlgn="auto" latinLnBrk="0" hangingPunct="1">
            <a:lnSpc>
              <a:spcPct val="100000"/>
            </a:lnSpc>
            <a:spcBef>
              <a:spcPts val="0"/>
            </a:spcBef>
            <a:spcAft>
              <a:spcPts val="0"/>
            </a:spcAft>
            <a:buClrTx/>
            <a:buSzTx/>
            <a:buFontTx/>
            <a:buNone/>
            <a:defRPr sz="1000"/>
          </a:pPr>
          <a:r>
            <a:rPr lang="en-US" sz="1100" b="1" i="0" u="none" kern="0" spc="0" baseline="0">
              <a:ln>
                <a:noFill/>
              </a:ln>
              <a:solidFill>
                <a:srgbClr val="000000"/>
              </a:solidFill>
              <a:effectLst/>
              <a:latin typeface="+mn-lt"/>
              <a:ea typeface="+mn-ea"/>
              <a:cs typeface="Arial" panose="020B0604020202020204"/>
            </a:rPr>
            <a:t>COST ESTIMATE </a:t>
          </a:r>
          <a:endParaRPr lang="en-US" sz="1100" b="0" i="0" u="none" kern="0" spc="0" baseline="0">
            <a:ln>
              <a:noFill/>
            </a:ln>
            <a:solidFill>
              <a:srgbClr val="000000"/>
            </a:solidFill>
            <a:effectLst/>
            <a:latin typeface="+mn-lt"/>
            <a:ea typeface="+mn-ea"/>
            <a:cs typeface="Arial" panose="020B0604020202020204"/>
          </a:endParaRP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LAYING &amp; CONSTRUCTION OF 8”, 6” &amp; 4” NB U/G STEEL PIPELINE NETWORK &amp; </a:t>
          </a: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ASSOCIATED WORKS FOR  CITY GAS DISTRIBUTION FOR NORTH GOA  GA</a:t>
          </a:r>
          <a:endParaRPr lang="en-US" sz="1100" b="0" i="0" u="none" kern="0" spc="0" baseline="0">
            <a:ln>
              <a:noFill/>
            </a:ln>
            <a:solidFill>
              <a:srgbClr val="000000"/>
            </a:solidFill>
            <a:effectLst/>
            <a:latin typeface="+mn-lt"/>
            <a:ea typeface="Calibri" panose="020F0502020204030204"/>
            <a:cs typeface="Times New Roman" panose="02020603050405020304" pitchFamily="12"/>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en-US" sz="1200" b="1" i="0" baseline="0">
            <a:solidFill>
              <a:srgbClr val="000000"/>
            </a:solidFill>
            <a:latin typeface="Arial" panose="020B0604020202020204" pitchFamily="7" charset="0"/>
            <a:cs typeface="Arial" panose="020B0604020202020204"/>
          </a:endParaRPr>
        </a:p>
      </xdr:txBody>
    </xdr:sp>
    <xdr:clientData/>
  </xdr:twoCellAnchor>
  <xdr:twoCellAnchor editAs="oneCell">
    <xdr:from>
      <xdr:col>0</xdr:col>
      <xdr:colOff>285750</xdr:colOff>
      <xdr:row>0</xdr:row>
      <xdr:rowOff>0</xdr:rowOff>
    </xdr:from>
    <xdr:to>
      <xdr:col>1</xdr:col>
      <xdr:colOff>1390650</xdr:colOff>
      <xdr:row>0</xdr:row>
      <xdr:rowOff>11430</xdr:rowOff>
    </xdr:to>
    <xdr:pic>
      <xdr:nvPicPr>
        <xdr:cNvPr id="31044" name="Picture 15" descr="GNGPL logo.jpg">
          <a:extLst>
            <a:ext uri="{FF2B5EF4-FFF2-40B4-BE49-F238E27FC236}">
              <a16:creationId xmlns:a16="http://schemas.microsoft.com/office/drawing/2014/main" id="{00000000-0008-0000-0300-000044790000}"/>
            </a:ext>
          </a:extLst>
        </xdr:cNvPr>
        <xdr:cNvPicPr>
          <a:picLocks noChangeAspect="1"/>
        </xdr:cNvPicPr>
      </xdr:nvPicPr>
      <xdr:blipFill>
        <a:blip xmlns:r="http://schemas.openxmlformats.org/officeDocument/2006/relationships" r:embed="rId1"/>
        <a:stretch>
          <a:fillRect/>
        </a:stretch>
      </xdr:blipFill>
      <xdr:spPr>
        <a:xfrm>
          <a:off x="285750" y="0"/>
          <a:ext cx="1733550" cy="9525"/>
        </a:xfrm>
        <a:prstGeom prst="rect">
          <a:avLst/>
        </a:prstGeom>
        <a:noFill/>
        <a:ln w="9525">
          <a:noFill/>
        </a:ln>
      </xdr:spPr>
    </xdr:pic>
    <xdr:clientData/>
  </xdr:twoCellAnchor>
  <xdr:twoCellAnchor editAs="oneCell">
    <xdr:from>
      <xdr:col>0</xdr:col>
      <xdr:colOff>211455</xdr:colOff>
      <xdr:row>0</xdr:row>
      <xdr:rowOff>41910</xdr:rowOff>
    </xdr:from>
    <xdr:to>
      <xdr:col>1</xdr:col>
      <xdr:colOff>786765</xdr:colOff>
      <xdr:row>0</xdr:row>
      <xdr:rowOff>948690</xdr:rowOff>
    </xdr:to>
    <xdr:pic>
      <xdr:nvPicPr>
        <xdr:cNvPr id="31045" name="Picture 4">
          <a:extLst>
            <a:ext uri="{FF2B5EF4-FFF2-40B4-BE49-F238E27FC236}">
              <a16:creationId xmlns:a16="http://schemas.microsoft.com/office/drawing/2014/main" id="{00000000-0008-0000-0300-000045790000}"/>
            </a:ext>
          </a:extLst>
        </xdr:cNvPr>
        <xdr:cNvPicPr>
          <a:picLocks noChangeAspect="1"/>
        </xdr:cNvPicPr>
      </xdr:nvPicPr>
      <xdr:blipFill>
        <a:blip xmlns:r="http://schemas.openxmlformats.org/officeDocument/2006/relationships" r:embed="rId2"/>
        <a:stretch>
          <a:fillRect/>
        </a:stretch>
      </xdr:blipFill>
      <xdr:spPr>
        <a:xfrm>
          <a:off x="209550" y="38100"/>
          <a:ext cx="1200150" cy="904875"/>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2630767</xdr:colOff>
      <xdr:row>0</xdr:row>
      <xdr:rowOff>0</xdr:rowOff>
    </xdr:from>
    <xdr:to>
      <xdr:col>3</xdr:col>
      <xdr:colOff>563343</xdr:colOff>
      <xdr:row>0</xdr:row>
      <xdr:rowOff>23874</xdr:rowOff>
    </xdr:to>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a:xfrm>
          <a:off x="3238500" y="0"/>
          <a:ext cx="6877050" cy="28575"/>
        </a:xfrm>
        <a:prstGeom prst="rect">
          <a:avLst/>
        </a:prstGeom>
        <a:noFill/>
        <a:ln w="9525">
          <a:noFill/>
          <a:miter lim="800000"/>
        </a:ln>
      </xdr:spPr>
      <xdr:txBody>
        <a:bodyPr vertOverflow="clip" wrap="square" lIns="27432" tIns="27432" rIns="27432" bIns="0" anchor="t" upright="1"/>
        <a:lstStyle/>
        <a:p>
          <a:pPr marL="0" marR="0" lvl="0" indent="0" algn="ctr" defTabSz="914400" rtl="0" eaLnBrk="1" fontAlgn="auto" latinLnBrk="0" hangingPunct="1">
            <a:lnSpc>
              <a:spcPct val="100000"/>
            </a:lnSpc>
            <a:spcBef>
              <a:spcPts val="0"/>
            </a:spcBef>
            <a:spcAft>
              <a:spcPts val="0"/>
            </a:spcAft>
            <a:buClrTx/>
            <a:buSzTx/>
            <a:buFontTx/>
            <a:buNone/>
            <a:defRPr sz="1000"/>
          </a:pPr>
          <a:r>
            <a:rPr lang="en-US" sz="1100" b="1" i="0" u="none" kern="0" spc="0" baseline="0">
              <a:ln>
                <a:noFill/>
              </a:ln>
              <a:solidFill>
                <a:srgbClr val="000000"/>
              </a:solidFill>
              <a:effectLst/>
              <a:latin typeface="+mn-lt"/>
              <a:ea typeface="+mn-ea"/>
              <a:cs typeface="Arial" panose="020B0604020202020204"/>
            </a:rPr>
            <a:t>COST ESTIMATE </a:t>
          </a:r>
          <a:endParaRPr lang="en-US" sz="1100" b="0" i="0" u="none" kern="0" spc="0" baseline="0">
            <a:ln>
              <a:noFill/>
            </a:ln>
            <a:solidFill>
              <a:srgbClr val="000000"/>
            </a:solidFill>
            <a:effectLst/>
            <a:latin typeface="+mn-lt"/>
            <a:ea typeface="+mn-ea"/>
            <a:cs typeface="Arial" panose="020B0604020202020204"/>
          </a:endParaRP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LAYING &amp; CONSTRUCTION OF 8”, 6” &amp; 4” NB U/G STEEL PIPELINE NETWORK &amp; </a:t>
          </a:r>
        </a:p>
        <a:p>
          <a:pPr marL="0" marR="0" lvl="0" indent="0" algn="ctr" defTabSz="914400" eaLnBrk="1" fontAlgn="auto" latinLnBrk="0" hangingPunct="1">
            <a:lnSpc>
              <a:spcPct val="115000"/>
            </a:lnSpc>
            <a:spcBef>
              <a:spcPts val="0"/>
            </a:spcBef>
            <a:spcAft>
              <a:spcPts val="0"/>
            </a:spcAft>
            <a:buClrTx/>
            <a:buSzTx/>
            <a:buFontTx/>
            <a:buNone/>
          </a:pPr>
          <a:r>
            <a:rPr lang="en-US" sz="1100" b="1" i="0" u="none" kern="0" spc="0" baseline="0">
              <a:ln>
                <a:noFill/>
              </a:ln>
              <a:solidFill>
                <a:srgbClr val="000000"/>
              </a:solidFill>
              <a:effectLst/>
              <a:latin typeface="+mn-lt"/>
              <a:ea typeface="Times New Roman" panose="02020603050405020304" pitchFamily="12"/>
              <a:cs typeface="Times New Roman" panose="02020603050405020304" pitchFamily="12"/>
            </a:rPr>
            <a:t>ASSOCIATED WORKS FOR  CITY GAS DISTRIBUTION FOR NORTH GOA  GA</a:t>
          </a:r>
          <a:endParaRPr lang="en-US" sz="1100" b="0" i="0" u="none" kern="0" spc="0" baseline="0">
            <a:ln>
              <a:noFill/>
            </a:ln>
            <a:solidFill>
              <a:srgbClr val="000000"/>
            </a:solidFill>
            <a:effectLst/>
            <a:latin typeface="+mn-lt"/>
            <a:ea typeface="Calibri" panose="020F0502020204030204"/>
            <a:cs typeface="Times New Roman" panose="02020603050405020304" pitchFamily="12"/>
          </a:endParaRPr>
        </a:p>
        <a:p>
          <a:pPr algn="ctr" rtl="0"/>
          <a:endParaRPr lang="pt-BR" sz="1200" b="1" i="0" baseline="0">
            <a:solidFill>
              <a:srgbClr val="000000"/>
            </a:solidFill>
            <a:latin typeface="Arial" panose="020B0604020202020204" pitchFamily="7" charset="0"/>
            <a:ea typeface="+mn-ea"/>
            <a:cs typeface="+mn-cs"/>
          </a:endParaRPr>
        </a:p>
        <a:p>
          <a:pPr algn="ctr" rtl="0"/>
          <a:endParaRPr lang="pt-BR" sz="1200" b="1" i="0" baseline="0">
            <a:solidFill>
              <a:srgbClr val="000000"/>
            </a:solidFill>
            <a:latin typeface="Arial" panose="020B0604020202020204" pitchFamily="7" charset="0"/>
            <a:ea typeface="+mn-ea"/>
            <a:cs typeface="+mn-cs"/>
          </a:endParaRPr>
        </a:p>
        <a:p>
          <a:pPr algn="ctr" rtl="0"/>
          <a:endParaRPr lang="en-US" sz="1200" b="1" i="0" baseline="0">
            <a:solidFill>
              <a:srgbClr val="000000"/>
            </a:solidFill>
            <a:latin typeface="Arial" panose="020B0604020202020204" pitchFamily="7" charset="0"/>
            <a:cs typeface="Arial" panose="020B0604020202020204"/>
          </a:endParaRPr>
        </a:p>
      </xdr:txBody>
    </xdr:sp>
    <xdr:clientData/>
  </xdr:twoCellAnchor>
  <xdr:twoCellAnchor editAs="oneCell">
    <xdr:from>
      <xdr:col>0</xdr:col>
      <xdr:colOff>211455</xdr:colOff>
      <xdr:row>0</xdr:row>
      <xdr:rowOff>41910</xdr:rowOff>
    </xdr:from>
    <xdr:to>
      <xdr:col>1</xdr:col>
      <xdr:colOff>810260</xdr:colOff>
      <xdr:row>0</xdr:row>
      <xdr:rowOff>948690</xdr:rowOff>
    </xdr:to>
    <xdr:pic>
      <xdr:nvPicPr>
        <xdr:cNvPr id="21240" name="Picture 2">
          <a:extLst>
            <a:ext uri="{FF2B5EF4-FFF2-40B4-BE49-F238E27FC236}">
              <a16:creationId xmlns:a16="http://schemas.microsoft.com/office/drawing/2014/main" id="{00000000-0008-0000-0400-0000F8520000}"/>
            </a:ext>
          </a:extLst>
        </xdr:cNvPr>
        <xdr:cNvPicPr>
          <a:picLocks noChangeAspect="1"/>
        </xdr:cNvPicPr>
      </xdr:nvPicPr>
      <xdr:blipFill>
        <a:blip xmlns:r="http://schemas.openxmlformats.org/officeDocument/2006/relationships" r:embed="rId1"/>
        <a:stretch>
          <a:fillRect/>
        </a:stretch>
      </xdr:blipFill>
      <xdr:spPr>
        <a:xfrm>
          <a:off x="209550" y="38100"/>
          <a:ext cx="1209675" cy="9048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0C48F-F310-4250-8C92-C27C303A4FFF}">
  <dimension ref="A1:IN307"/>
  <sheetViews>
    <sheetView tabSelected="1" view="pageBreakPreview" topLeftCell="B289" zoomScale="110" zoomScaleNormal="110" zoomScaleSheetLayoutView="110" workbookViewId="0">
      <selection activeCell="G289" sqref="G289"/>
    </sheetView>
  </sheetViews>
  <sheetFormatPr defaultColWidth="9.140625" defaultRowHeight="15" x14ac:dyDescent="0.25"/>
  <cols>
    <col min="1" max="1" width="9.140625" style="24" customWidth="1"/>
    <col min="2" max="2" width="122" style="20" customWidth="1"/>
    <col min="3" max="3" width="12.140625" style="20" customWidth="1"/>
    <col min="4" max="4" width="15.140625" style="20" customWidth="1"/>
    <col min="5" max="5" width="27.28515625" style="23" customWidth="1"/>
    <col min="6" max="6" width="26.42578125" style="23" customWidth="1"/>
    <col min="7" max="7" width="34.42578125" style="23" customWidth="1"/>
    <col min="8" max="16384" width="9.140625" style="23"/>
  </cols>
  <sheetData>
    <row r="1" spans="1:248" s="15" customFormat="1" ht="76.5" customHeight="1" thickBot="1" x14ac:dyDescent="0.25">
      <c r="A1" s="14" t="s">
        <v>0</v>
      </c>
      <c r="B1" s="13"/>
      <c r="C1" s="13"/>
      <c r="D1" s="13"/>
      <c r="E1" s="13"/>
      <c r="F1" s="12"/>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row>
    <row r="2" spans="1:248" s="16" customFormat="1" ht="23.1" customHeight="1" thickBot="1" x14ac:dyDescent="0.25">
      <c r="A2" s="11" t="s">
        <v>1</v>
      </c>
      <c r="B2" s="10"/>
      <c r="C2" s="10"/>
      <c r="D2" s="10"/>
      <c r="E2" s="10"/>
      <c r="F2" s="9"/>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row>
    <row r="3" spans="1:248" s="17" customFormat="1" ht="32.1" customHeight="1" thickBot="1" x14ac:dyDescent="0.25">
      <c r="A3" s="8" t="s">
        <v>2</v>
      </c>
      <c r="B3" s="7"/>
      <c r="C3" s="7"/>
      <c r="D3" s="7"/>
      <c r="E3" s="7"/>
      <c r="F3" s="6"/>
      <c r="I3" s="25"/>
    </row>
    <row r="4" spans="1:248" s="17" customFormat="1" ht="27" customHeight="1" thickBot="1" x14ac:dyDescent="0.25">
      <c r="A4" s="5" t="s">
        <v>3</v>
      </c>
      <c r="B4" s="4"/>
      <c r="C4" s="4"/>
      <c r="D4" s="4"/>
      <c r="E4" s="4"/>
      <c r="F4" s="3"/>
    </row>
    <row r="5" spans="1:248" ht="33.950000000000003" customHeight="1" thickBot="1" x14ac:dyDescent="0.3">
      <c r="A5" s="250" t="s">
        <v>4</v>
      </c>
      <c r="B5" s="251" t="s">
        <v>5</v>
      </c>
      <c r="C5" s="380" t="s">
        <v>6</v>
      </c>
      <c r="D5" s="382" t="s">
        <v>7</v>
      </c>
      <c r="E5" s="383" t="s">
        <v>8</v>
      </c>
      <c r="F5" s="386" t="s">
        <v>9</v>
      </c>
      <c r="G5" s="388"/>
    </row>
    <row r="6" spans="1:248" s="19" customFormat="1" ht="12.75" x14ac:dyDescent="0.25">
      <c r="A6" s="377" t="s">
        <v>10</v>
      </c>
      <c r="B6" s="378" t="s">
        <v>11</v>
      </c>
      <c r="C6" s="381"/>
      <c r="D6" s="379"/>
      <c r="E6" s="384"/>
      <c r="F6" s="387"/>
      <c r="G6" s="388"/>
    </row>
    <row r="7" spans="1:248" s="19" customFormat="1" ht="60" customHeight="1" x14ac:dyDescent="0.25">
      <c r="A7" s="377"/>
      <c r="B7" s="379"/>
      <c r="C7" s="381"/>
      <c r="D7" s="379"/>
      <c r="E7" s="385"/>
      <c r="F7" s="387"/>
      <c r="G7" s="388"/>
    </row>
    <row r="8" spans="1:248" x14ac:dyDescent="0.25">
      <c r="A8" s="39">
        <v>1</v>
      </c>
      <c r="B8" s="29" t="s">
        <v>12</v>
      </c>
      <c r="C8" s="31"/>
      <c r="D8" s="30"/>
      <c r="E8" s="252"/>
      <c r="F8" s="253"/>
    </row>
    <row r="9" spans="1:248" x14ac:dyDescent="0.25">
      <c r="A9" s="34">
        <v>1.1000000000000001</v>
      </c>
      <c r="B9" s="35" t="s">
        <v>13</v>
      </c>
      <c r="C9" s="37"/>
      <c r="D9" s="36"/>
      <c r="E9" s="254"/>
      <c r="F9" s="253"/>
    </row>
    <row r="10" spans="1:248" ht="138" customHeight="1" x14ac:dyDescent="0.25">
      <c r="A10" s="39"/>
      <c r="B10" s="62" t="s">
        <v>14</v>
      </c>
      <c r="C10" s="37"/>
      <c r="D10" s="36"/>
      <c r="E10" s="254"/>
      <c r="F10" s="253"/>
    </row>
    <row r="11" spans="1:248" ht="25.5" x14ac:dyDescent="0.25">
      <c r="A11" s="39" t="s">
        <v>15</v>
      </c>
      <c r="B11" s="46" t="s">
        <v>16</v>
      </c>
      <c r="C11" s="37"/>
      <c r="D11" s="36"/>
      <c r="E11" s="254"/>
      <c r="F11" s="253"/>
    </row>
    <row r="12" spans="1:248" ht="51" x14ac:dyDescent="0.25">
      <c r="A12" s="39" t="s">
        <v>15</v>
      </c>
      <c r="B12" s="46" t="s">
        <v>17</v>
      </c>
      <c r="C12" s="37"/>
      <c r="D12" s="36"/>
      <c r="E12" s="254"/>
      <c r="F12" s="253"/>
    </row>
    <row r="13" spans="1:248" ht="25.5" x14ac:dyDescent="0.25">
      <c r="A13" s="39" t="s">
        <v>15</v>
      </c>
      <c r="B13" s="46" t="s">
        <v>18</v>
      </c>
      <c r="C13" s="37"/>
      <c r="D13" s="36"/>
      <c r="E13" s="254"/>
      <c r="F13" s="253"/>
    </row>
    <row r="14" spans="1:248" ht="63.75" x14ac:dyDescent="0.25">
      <c r="A14" s="39" t="s">
        <v>15</v>
      </c>
      <c r="B14" s="46" t="s">
        <v>19</v>
      </c>
      <c r="C14" s="37"/>
      <c r="D14" s="36"/>
      <c r="E14" s="255"/>
      <c r="F14" s="253"/>
    </row>
    <row r="15" spans="1:248" ht="25.5" x14ac:dyDescent="0.25">
      <c r="A15" s="39" t="s">
        <v>15</v>
      </c>
      <c r="B15" s="46" t="s">
        <v>20</v>
      </c>
      <c r="C15" s="37"/>
      <c r="D15" s="36"/>
      <c r="E15" s="254"/>
      <c r="F15" s="253"/>
    </row>
    <row r="16" spans="1:248" x14ac:dyDescent="0.25">
      <c r="A16" s="39" t="s">
        <v>15</v>
      </c>
      <c r="B16" s="46" t="s">
        <v>21</v>
      </c>
      <c r="C16" s="37"/>
      <c r="D16" s="36"/>
      <c r="E16" s="254"/>
      <c r="F16" s="253"/>
    </row>
    <row r="17" spans="1:6" ht="63.75" x14ac:dyDescent="0.25">
      <c r="A17" s="39" t="s">
        <v>15</v>
      </c>
      <c r="B17" s="46" t="s">
        <v>22</v>
      </c>
      <c r="C17" s="37"/>
      <c r="D17" s="36"/>
      <c r="E17" s="254"/>
      <c r="F17" s="253"/>
    </row>
    <row r="18" spans="1:6" ht="25.5" x14ac:dyDescent="0.25">
      <c r="A18" s="39" t="s">
        <v>15</v>
      </c>
      <c r="B18" s="46" t="s">
        <v>23</v>
      </c>
      <c r="C18" s="37"/>
      <c r="D18" s="36"/>
      <c r="E18" s="254"/>
      <c r="F18" s="253"/>
    </row>
    <row r="19" spans="1:6" ht="25.5" x14ac:dyDescent="0.25">
      <c r="A19" s="39" t="s">
        <v>15</v>
      </c>
      <c r="B19" s="46" t="s">
        <v>24</v>
      </c>
      <c r="C19" s="37"/>
      <c r="D19" s="36"/>
      <c r="E19" s="254"/>
      <c r="F19" s="253"/>
    </row>
    <row r="20" spans="1:6" ht="38.25" x14ac:dyDescent="0.25">
      <c r="A20" s="39" t="s">
        <v>15</v>
      </c>
      <c r="B20" s="46" t="s">
        <v>25</v>
      </c>
      <c r="C20" s="37"/>
      <c r="D20" s="36"/>
      <c r="E20" s="254"/>
      <c r="F20" s="253"/>
    </row>
    <row r="21" spans="1:6" x14ac:dyDescent="0.25">
      <c r="A21" s="39" t="s">
        <v>15</v>
      </c>
      <c r="B21" s="40" t="s">
        <v>26</v>
      </c>
      <c r="C21" s="37"/>
      <c r="D21" s="36"/>
      <c r="E21" s="254"/>
      <c r="F21" s="253"/>
    </row>
    <row r="22" spans="1:6" ht="51" x14ac:dyDescent="0.25">
      <c r="A22" s="39" t="s">
        <v>15</v>
      </c>
      <c r="B22" s="46" t="s">
        <v>27</v>
      </c>
      <c r="C22" s="37"/>
      <c r="D22" s="36"/>
      <c r="E22" s="254"/>
      <c r="F22" s="253"/>
    </row>
    <row r="23" spans="1:6" x14ac:dyDescent="0.25">
      <c r="A23" s="39" t="s">
        <v>15</v>
      </c>
      <c r="B23" s="40" t="s">
        <v>28</v>
      </c>
      <c r="C23" s="256"/>
      <c r="D23" s="257"/>
      <c r="E23" s="258"/>
      <c r="F23" s="253"/>
    </row>
    <row r="24" spans="1:6" x14ac:dyDescent="0.25">
      <c r="A24" s="39" t="s">
        <v>15</v>
      </c>
      <c r="B24" s="46" t="s">
        <v>29</v>
      </c>
      <c r="C24" s="37"/>
      <c r="D24" s="36"/>
      <c r="E24" s="254"/>
      <c r="F24" s="253"/>
    </row>
    <row r="25" spans="1:6" ht="25.5" x14ac:dyDescent="0.25">
      <c r="A25" s="39" t="s">
        <v>15</v>
      </c>
      <c r="B25" s="46" t="s">
        <v>30</v>
      </c>
      <c r="C25" s="37"/>
      <c r="D25" s="36"/>
      <c r="E25" s="254"/>
      <c r="F25" s="253"/>
    </row>
    <row r="26" spans="1:6" ht="25.5" x14ac:dyDescent="0.25">
      <c r="A26" s="39" t="s">
        <v>15</v>
      </c>
      <c r="B26" s="46" t="s">
        <v>31</v>
      </c>
      <c r="C26" s="37"/>
      <c r="D26" s="36"/>
      <c r="E26" s="254"/>
      <c r="F26" s="253"/>
    </row>
    <row r="27" spans="1:6" x14ac:dyDescent="0.25">
      <c r="A27" s="39" t="s">
        <v>32</v>
      </c>
      <c r="B27" s="46" t="s">
        <v>33</v>
      </c>
      <c r="C27" s="37"/>
      <c r="D27" s="36"/>
      <c r="E27" s="254"/>
      <c r="F27" s="253"/>
    </row>
    <row r="28" spans="1:6" ht="89.25" x14ac:dyDescent="0.25">
      <c r="A28" s="39" t="s">
        <v>15</v>
      </c>
      <c r="B28" s="46" t="s">
        <v>34</v>
      </c>
      <c r="C28" s="37"/>
      <c r="D28" s="36"/>
      <c r="E28" s="254"/>
      <c r="F28" s="253"/>
    </row>
    <row r="29" spans="1:6" ht="38.25" x14ac:dyDescent="0.25">
      <c r="A29" s="39"/>
      <c r="B29" s="46" t="s">
        <v>35</v>
      </c>
      <c r="C29" s="37"/>
      <c r="D29" s="36"/>
      <c r="E29" s="254"/>
      <c r="F29" s="253"/>
    </row>
    <row r="30" spans="1:6" ht="25.5" x14ac:dyDescent="0.25">
      <c r="A30" s="39" t="s">
        <v>15</v>
      </c>
      <c r="B30" s="46" t="s">
        <v>36</v>
      </c>
      <c r="C30" s="37"/>
      <c r="D30" s="36"/>
      <c r="E30" s="254"/>
      <c r="F30" s="253"/>
    </row>
    <row r="31" spans="1:6" ht="51" x14ac:dyDescent="0.25">
      <c r="A31" s="39" t="s">
        <v>15</v>
      </c>
      <c r="B31" s="46" t="s">
        <v>37</v>
      </c>
      <c r="C31" s="37"/>
      <c r="D31" s="36"/>
      <c r="E31" s="254"/>
      <c r="F31" s="253"/>
    </row>
    <row r="32" spans="1:6" x14ac:dyDescent="0.25">
      <c r="A32" s="39" t="s">
        <v>15</v>
      </c>
      <c r="B32" s="40" t="s">
        <v>38</v>
      </c>
      <c r="C32" s="37"/>
      <c r="D32" s="36"/>
      <c r="E32" s="254"/>
      <c r="F32" s="253"/>
    </row>
    <row r="33" spans="1:6" x14ac:dyDescent="0.25">
      <c r="A33" s="39" t="s">
        <v>15</v>
      </c>
      <c r="B33" s="46" t="s">
        <v>39</v>
      </c>
      <c r="C33" s="37"/>
      <c r="D33" s="36"/>
      <c r="E33" s="254"/>
      <c r="F33" s="253"/>
    </row>
    <row r="34" spans="1:6" ht="38.25" x14ac:dyDescent="0.25">
      <c r="A34" s="39" t="s">
        <v>15</v>
      </c>
      <c r="B34" s="62" t="s">
        <v>40</v>
      </c>
      <c r="C34" s="37"/>
      <c r="D34" s="36"/>
      <c r="E34" s="254"/>
      <c r="F34" s="253"/>
    </row>
    <row r="35" spans="1:6" x14ac:dyDescent="0.25">
      <c r="A35" s="39" t="s">
        <v>15</v>
      </c>
      <c r="B35" s="40" t="s">
        <v>41</v>
      </c>
      <c r="C35" s="37"/>
      <c r="D35" s="36"/>
      <c r="E35" s="254"/>
      <c r="F35" s="253"/>
    </row>
    <row r="36" spans="1:6" x14ac:dyDescent="0.25">
      <c r="A36" s="343" t="s">
        <v>15</v>
      </c>
      <c r="B36" s="40" t="s">
        <v>42</v>
      </c>
      <c r="C36" s="37"/>
      <c r="D36" s="36"/>
      <c r="E36" s="254"/>
      <c r="F36" s="253"/>
    </row>
    <row r="37" spans="1:6" ht="25.5" x14ac:dyDescent="0.25">
      <c r="A37" s="39" t="s">
        <v>15</v>
      </c>
      <c r="B37" s="40" t="s">
        <v>43</v>
      </c>
      <c r="C37" s="37"/>
      <c r="D37" s="36"/>
      <c r="E37" s="254"/>
      <c r="F37" s="253"/>
    </row>
    <row r="38" spans="1:6" ht="51" x14ac:dyDescent="0.25">
      <c r="A38" s="39" t="s">
        <v>15</v>
      </c>
      <c r="B38" s="46" t="s">
        <v>44</v>
      </c>
      <c r="C38" s="37"/>
      <c r="D38" s="36"/>
      <c r="E38" s="254"/>
      <c r="F38" s="253"/>
    </row>
    <row r="39" spans="1:6" x14ac:dyDescent="0.25">
      <c r="A39" s="39"/>
      <c r="B39" s="259" t="s">
        <v>45</v>
      </c>
      <c r="C39" s="37"/>
      <c r="D39" s="36"/>
      <c r="E39" s="254"/>
      <c r="F39" s="253"/>
    </row>
    <row r="40" spans="1:6" ht="25.5" x14ac:dyDescent="0.25">
      <c r="A40" s="39"/>
      <c r="B40" s="40" t="s">
        <v>46</v>
      </c>
      <c r="C40" s="37"/>
      <c r="D40" s="36"/>
      <c r="E40" s="254"/>
      <c r="F40" s="253"/>
    </row>
    <row r="41" spans="1:6" ht="25.5" x14ac:dyDescent="0.25">
      <c r="A41" s="39" t="s">
        <v>47</v>
      </c>
      <c r="B41" s="40" t="s">
        <v>48</v>
      </c>
      <c r="C41" s="42" t="s">
        <v>49</v>
      </c>
      <c r="D41" s="260">
        <v>200</v>
      </c>
      <c r="E41" s="261">
        <v>3000</v>
      </c>
      <c r="F41" s="253">
        <f t="shared" ref="F41:F72" si="0">+E41*D41</f>
        <v>600000</v>
      </c>
    </row>
    <row r="42" spans="1:6" ht="25.5" x14ac:dyDescent="0.25">
      <c r="A42" s="39" t="s">
        <v>50</v>
      </c>
      <c r="B42" s="40" t="s">
        <v>51</v>
      </c>
      <c r="C42" s="42" t="s">
        <v>49</v>
      </c>
      <c r="D42" s="260">
        <v>200</v>
      </c>
      <c r="E42" s="261">
        <v>2600</v>
      </c>
      <c r="F42" s="253">
        <f t="shared" si="0"/>
        <v>520000</v>
      </c>
    </row>
    <row r="43" spans="1:6" ht="25.5" x14ac:dyDescent="0.25">
      <c r="A43" s="39" t="s">
        <v>52</v>
      </c>
      <c r="B43" s="40" t="s">
        <v>53</v>
      </c>
      <c r="C43" s="42" t="s">
        <v>49</v>
      </c>
      <c r="D43" s="260">
        <v>500</v>
      </c>
      <c r="E43" s="261">
        <v>2500</v>
      </c>
      <c r="F43" s="253">
        <f t="shared" si="0"/>
        <v>1250000</v>
      </c>
    </row>
    <row r="44" spans="1:6" x14ac:dyDescent="0.25">
      <c r="A44" s="39"/>
      <c r="B44" s="44" t="s">
        <v>54</v>
      </c>
      <c r="C44" s="37"/>
      <c r="D44" s="262"/>
      <c r="E44" s="263"/>
      <c r="F44" s="253">
        <f t="shared" si="0"/>
        <v>0</v>
      </c>
    </row>
    <row r="45" spans="1:6" ht="63.75" x14ac:dyDescent="0.25">
      <c r="A45" s="39"/>
      <c r="B45" s="46" t="s">
        <v>55</v>
      </c>
      <c r="C45" s="37"/>
      <c r="D45" s="262"/>
      <c r="E45" s="263"/>
      <c r="F45" s="253">
        <f t="shared" si="0"/>
        <v>0</v>
      </c>
    </row>
    <row r="46" spans="1:6" ht="25.5" x14ac:dyDescent="0.25">
      <c r="A46" s="39"/>
      <c r="B46" s="46" t="s">
        <v>56</v>
      </c>
      <c r="C46" s="37"/>
      <c r="D46" s="262"/>
      <c r="E46" s="263"/>
      <c r="F46" s="253">
        <f t="shared" si="0"/>
        <v>0</v>
      </c>
    </row>
    <row r="47" spans="1:6" ht="25.5" x14ac:dyDescent="0.25">
      <c r="A47" s="47"/>
      <c r="B47" s="46" t="s">
        <v>57</v>
      </c>
      <c r="C47" s="37"/>
      <c r="D47" s="262"/>
      <c r="E47" s="263"/>
      <c r="F47" s="253">
        <f t="shared" si="0"/>
        <v>0</v>
      </c>
    </row>
    <row r="48" spans="1:6" ht="25.5" x14ac:dyDescent="0.25">
      <c r="A48" s="47"/>
      <c r="B48" s="46" t="s">
        <v>58</v>
      </c>
      <c r="C48" s="37"/>
      <c r="D48" s="262"/>
      <c r="E48" s="263"/>
      <c r="F48" s="253">
        <f t="shared" si="0"/>
        <v>0</v>
      </c>
    </row>
    <row r="49" spans="1:6" x14ac:dyDescent="0.25">
      <c r="A49" s="39"/>
      <c r="B49" s="46" t="s">
        <v>59</v>
      </c>
      <c r="C49" s="49"/>
      <c r="D49" s="264"/>
      <c r="E49" s="263"/>
      <c r="F49" s="253">
        <f t="shared" si="0"/>
        <v>0</v>
      </c>
    </row>
    <row r="50" spans="1:6" x14ac:dyDescent="0.25">
      <c r="A50" s="39"/>
      <c r="B50" s="46" t="s">
        <v>60</v>
      </c>
      <c r="C50" s="49"/>
      <c r="D50" s="264"/>
      <c r="E50" s="263"/>
      <c r="F50" s="253">
        <f t="shared" si="0"/>
        <v>0</v>
      </c>
    </row>
    <row r="51" spans="1:6" s="20" customFormat="1" ht="21" customHeight="1" x14ac:dyDescent="0.25">
      <c r="A51" s="28" t="s">
        <v>61</v>
      </c>
      <c r="B51" s="265" t="s">
        <v>62</v>
      </c>
      <c r="C51" s="37"/>
      <c r="D51" s="262"/>
      <c r="E51" s="263"/>
      <c r="F51" s="253">
        <f t="shared" si="0"/>
        <v>0</v>
      </c>
    </row>
    <row r="52" spans="1:6" s="20" customFormat="1" ht="25.5" x14ac:dyDescent="0.25">
      <c r="A52" s="266"/>
      <c r="B52" s="62" t="s">
        <v>63</v>
      </c>
      <c r="C52" s="37"/>
      <c r="D52" s="262"/>
      <c r="E52" s="263"/>
      <c r="F52" s="253">
        <f t="shared" si="0"/>
        <v>0</v>
      </c>
    </row>
    <row r="53" spans="1:6" s="20" customFormat="1" ht="25.5" x14ac:dyDescent="0.25">
      <c r="A53" s="57" t="s">
        <v>64</v>
      </c>
      <c r="B53" s="40" t="s">
        <v>65</v>
      </c>
      <c r="C53" s="42" t="s">
        <v>49</v>
      </c>
      <c r="D53" s="267">
        <v>200</v>
      </c>
      <c r="E53" s="268">
        <v>3000</v>
      </c>
      <c r="F53" s="253">
        <f t="shared" si="0"/>
        <v>600000</v>
      </c>
    </row>
    <row r="54" spans="1:6" s="20" customFormat="1" ht="25.5" x14ac:dyDescent="0.25">
      <c r="A54" s="57" t="s">
        <v>66</v>
      </c>
      <c r="B54" s="40" t="s">
        <v>67</v>
      </c>
      <c r="C54" s="42" t="s">
        <v>49</v>
      </c>
      <c r="D54" s="267">
        <v>200</v>
      </c>
      <c r="E54" s="268">
        <v>2600</v>
      </c>
      <c r="F54" s="253">
        <f t="shared" si="0"/>
        <v>520000</v>
      </c>
    </row>
    <row r="55" spans="1:6" s="20" customFormat="1" ht="25.5" x14ac:dyDescent="0.25">
      <c r="A55" s="57" t="s">
        <v>68</v>
      </c>
      <c r="B55" s="40" t="s">
        <v>69</v>
      </c>
      <c r="C55" s="42" t="s">
        <v>49</v>
      </c>
      <c r="D55" s="267">
        <v>800</v>
      </c>
      <c r="E55" s="268">
        <v>2600</v>
      </c>
      <c r="F55" s="253">
        <f t="shared" si="0"/>
        <v>2080000</v>
      </c>
    </row>
    <row r="56" spans="1:6" s="20" customFormat="1" ht="12.75" x14ac:dyDescent="0.25">
      <c r="A56" s="53" t="s">
        <v>70</v>
      </c>
      <c r="B56" s="40" t="s">
        <v>71</v>
      </c>
      <c r="C56" s="42"/>
      <c r="D56" s="267"/>
      <c r="E56" s="269"/>
      <c r="F56" s="253">
        <f t="shared" si="0"/>
        <v>0</v>
      </c>
    </row>
    <row r="57" spans="1:6" s="20" customFormat="1" ht="12.75" x14ac:dyDescent="0.25">
      <c r="A57" s="55"/>
      <c r="B57" s="40" t="s">
        <v>72</v>
      </c>
      <c r="C57" s="42"/>
      <c r="D57" s="267"/>
      <c r="E57" s="269"/>
      <c r="F57" s="253">
        <f t="shared" si="0"/>
        <v>0</v>
      </c>
    </row>
    <row r="58" spans="1:6" s="20" customFormat="1" ht="20.100000000000001" customHeight="1" x14ac:dyDescent="0.25">
      <c r="A58" s="59">
        <v>1.3</v>
      </c>
      <c r="B58" s="270" t="s">
        <v>73</v>
      </c>
      <c r="C58" s="42"/>
      <c r="D58" s="267"/>
      <c r="E58" s="269"/>
      <c r="F58" s="253">
        <f t="shared" si="0"/>
        <v>0</v>
      </c>
    </row>
    <row r="59" spans="1:6" s="20" customFormat="1" ht="51" x14ac:dyDescent="0.25">
      <c r="A59" s="55"/>
      <c r="B59" s="60" t="s">
        <v>74</v>
      </c>
      <c r="C59" s="42" t="s">
        <v>49</v>
      </c>
      <c r="D59" s="267">
        <v>8000</v>
      </c>
      <c r="E59" s="271">
        <v>153.56</v>
      </c>
      <c r="F59" s="253">
        <f t="shared" si="0"/>
        <v>1228480</v>
      </c>
    </row>
    <row r="60" spans="1:6" s="20" customFormat="1" ht="12.75" x14ac:dyDescent="0.25">
      <c r="A60" s="59">
        <v>1.4</v>
      </c>
      <c r="B60" s="58" t="s">
        <v>75</v>
      </c>
      <c r="C60" s="42"/>
      <c r="D60" s="267"/>
      <c r="E60" s="269"/>
      <c r="F60" s="253">
        <f t="shared" si="0"/>
        <v>0</v>
      </c>
    </row>
    <row r="61" spans="1:6" s="20" customFormat="1" ht="20.100000000000001" customHeight="1" x14ac:dyDescent="0.25">
      <c r="A61" s="59">
        <v>1.5</v>
      </c>
      <c r="B61" s="270" t="s">
        <v>76</v>
      </c>
      <c r="C61" s="42"/>
      <c r="D61" s="267"/>
      <c r="E61" s="269"/>
      <c r="F61" s="253">
        <f t="shared" si="0"/>
        <v>0</v>
      </c>
    </row>
    <row r="62" spans="1:6" s="20" customFormat="1" ht="71.099999999999994" customHeight="1" x14ac:dyDescent="0.25">
      <c r="A62" s="55"/>
      <c r="B62" s="272" t="s">
        <v>77</v>
      </c>
      <c r="C62" s="42" t="s">
        <v>49</v>
      </c>
      <c r="D62" s="267">
        <v>5000</v>
      </c>
      <c r="E62" s="269">
        <v>100</v>
      </c>
      <c r="F62" s="253">
        <f t="shared" si="0"/>
        <v>500000</v>
      </c>
    </row>
    <row r="63" spans="1:6" s="20" customFormat="1" ht="12.75" x14ac:dyDescent="0.25">
      <c r="A63" s="55"/>
      <c r="B63" s="273" t="s">
        <v>54</v>
      </c>
      <c r="C63" s="42"/>
      <c r="D63" s="267"/>
      <c r="E63" s="269"/>
      <c r="F63" s="253">
        <f t="shared" si="0"/>
        <v>0</v>
      </c>
    </row>
    <row r="64" spans="1:6" s="20" customFormat="1" ht="12.75" x14ac:dyDescent="0.25">
      <c r="A64" s="55"/>
      <c r="B64" s="273" t="s">
        <v>78</v>
      </c>
      <c r="C64" s="42"/>
      <c r="D64" s="267"/>
      <c r="E64" s="269"/>
      <c r="F64" s="253">
        <f t="shared" si="0"/>
        <v>0</v>
      </c>
    </row>
    <row r="65" spans="1:6" s="20" customFormat="1" ht="12.75" x14ac:dyDescent="0.25">
      <c r="A65" s="55"/>
      <c r="B65" s="273"/>
      <c r="C65" s="42"/>
      <c r="D65" s="267"/>
      <c r="E65" s="269"/>
      <c r="F65" s="253">
        <f t="shared" si="0"/>
        <v>0</v>
      </c>
    </row>
    <row r="66" spans="1:6" x14ac:dyDescent="0.25">
      <c r="A66" s="39">
        <v>2</v>
      </c>
      <c r="B66" s="35" t="s">
        <v>79</v>
      </c>
      <c r="C66" s="37"/>
      <c r="D66" s="262"/>
      <c r="E66" s="263"/>
      <c r="F66" s="253">
        <f t="shared" si="0"/>
        <v>0</v>
      </c>
    </row>
    <row r="67" spans="1:6" ht="76.5" x14ac:dyDescent="0.25">
      <c r="A67" s="39"/>
      <c r="B67" s="62" t="s">
        <v>80</v>
      </c>
      <c r="C67" s="37"/>
      <c r="D67" s="262"/>
      <c r="E67" s="263"/>
      <c r="F67" s="253">
        <f t="shared" si="0"/>
        <v>0</v>
      </c>
    </row>
    <row r="68" spans="1:6" x14ac:dyDescent="0.25">
      <c r="A68" s="39"/>
      <c r="B68" s="259" t="s">
        <v>81</v>
      </c>
      <c r="C68" s="37"/>
      <c r="D68" s="262"/>
      <c r="E68" s="263"/>
      <c r="F68" s="253">
        <f t="shared" si="0"/>
        <v>0</v>
      </c>
    </row>
    <row r="69" spans="1:6" ht="25.5" x14ac:dyDescent="0.25">
      <c r="A69" s="47">
        <v>2.1</v>
      </c>
      <c r="B69" s="40" t="s">
        <v>65</v>
      </c>
      <c r="C69" s="42" t="s">
        <v>49</v>
      </c>
      <c r="D69" s="260">
        <v>100</v>
      </c>
      <c r="E69" s="261">
        <v>877.35</v>
      </c>
      <c r="F69" s="253">
        <f t="shared" si="0"/>
        <v>87735</v>
      </c>
    </row>
    <row r="70" spans="1:6" ht="25.5" x14ac:dyDescent="0.25">
      <c r="A70" s="47">
        <v>2.2000000000000002</v>
      </c>
      <c r="B70" s="40" t="s">
        <v>67</v>
      </c>
      <c r="C70" s="42" t="s">
        <v>49</v>
      </c>
      <c r="D70" s="260">
        <v>100</v>
      </c>
      <c r="E70" s="261">
        <v>526.41</v>
      </c>
      <c r="F70" s="253">
        <f t="shared" si="0"/>
        <v>52641</v>
      </c>
    </row>
    <row r="71" spans="1:6" ht="25.5" x14ac:dyDescent="0.25">
      <c r="A71" s="47">
        <v>2.2999999999999998</v>
      </c>
      <c r="B71" s="40" t="s">
        <v>69</v>
      </c>
      <c r="C71" s="42" t="s">
        <v>49</v>
      </c>
      <c r="D71" s="260">
        <v>500</v>
      </c>
      <c r="E71" s="261">
        <v>438.67</v>
      </c>
      <c r="F71" s="253">
        <f t="shared" si="0"/>
        <v>219335</v>
      </c>
    </row>
    <row r="72" spans="1:6" ht="63.75" x14ac:dyDescent="0.25">
      <c r="A72" s="39"/>
      <c r="B72" s="40" t="s">
        <v>82</v>
      </c>
      <c r="C72" s="49"/>
      <c r="D72" s="264"/>
      <c r="E72" s="263"/>
      <c r="F72" s="253">
        <f t="shared" si="0"/>
        <v>0</v>
      </c>
    </row>
    <row r="73" spans="1:6" x14ac:dyDescent="0.25">
      <c r="A73" s="39"/>
      <c r="B73" s="40"/>
      <c r="C73" s="49"/>
      <c r="D73" s="264"/>
      <c r="E73" s="263"/>
      <c r="F73" s="253">
        <f t="shared" ref="F73:F136" si="1">+E73*D73</f>
        <v>0</v>
      </c>
    </row>
    <row r="74" spans="1:6" x14ac:dyDescent="0.25">
      <c r="A74" s="39">
        <v>3</v>
      </c>
      <c r="B74" s="259" t="s">
        <v>83</v>
      </c>
      <c r="C74" s="37"/>
      <c r="D74" s="262"/>
      <c r="E74" s="263"/>
      <c r="F74" s="253">
        <f t="shared" si="1"/>
        <v>0</v>
      </c>
    </row>
    <row r="75" spans="1:6" ht="25.5" x14ac:dyDescent="0.25">
      <c r="A75" s="53"/>
      <c r="B75" s="62" t="s">
        <v>84</v>
      </c>
      <c r="C75" s="37"/>
      <c r="D75" s="262"/>
      <c r="E75" s="263"/>
      <c r="F75" s="253">
        <f t="shared" si="1"/>
        <v>0</v>
      </c>
    </row>
    <row r="76" spans="1:6" x14ac:dyDescent="0.25">
      <c r="A76" s="47">
        <v>3.1</v>
      </c>
      <c r="B76" s="46" t="s">
        <v>85</v>
      </c>
      <c r="C76" s="37" t="s">
        <v>86</v>
      </c>
      <c r="D76" s="274">
        <v>500</v>
      </c>
      <c r="E76" s="275">
        <v>850</v>
      </c>
      <c r="F76" s="253">
        <f t="shared" si="1"/>
        <v>425000</v>
      </c>
    </row>
    <row r="77" spans="1:6" x14ac:dyDescent="0.25">
      <c r="A77" s="47">
        <v>3.2</v>
      </c>
      <c r="B77" s="46" t="s">
        <v>87</v>
      </c>
      <c r="C77" s="37" t="s">
        <v>86</v>
      </c>
      <c r="D77" s="274">
        <v>500</v>
      </c>
      <c r="E77" s="275">
        <v>1000</v>
      </c>
      <c r="F77" s="253">
        <f t="shared" si="1"/>
        <v>500000</v>
      </c>
    </row>
    <row r="78" spans="1:6" x14ac:dyDescent="0.25">
      <c r="A78" s="47">
        <v>3.3</v>
      </c>
      <c r="B78" s="46" t="s">
        <v>88</v>
      </c>
      <c r="C78" s="37" t="s">
        <v>86</v>
      </c>
      <c r="D78" s="274">
        <v>500</v>
      </c>
      <c r="E78" s="275">
        <v>614.15</v>
      </c>
      <c r="F78" s="253">
        <f t="shared" si="1"/>
        <v>307075</v>
      </c>
    </row>
    <row r="79" spans="1:6" x14ac:dyDescent="0.25">
      <c r="A79" s="47">
        <v>3.4</v>
      </c>
      <c r="B79" s="46" t="s">
        <v>89</v>
      </c>
      <c r="C79" s="37" t="s">
        <v>86</v>
      </c>
      <c r="D79" s="274">
        <v>400</v>
      </c>
      <c r="E79" s="275">
        <v>350.94</v>
      </c>
      <c r="F79" s="253">
        <f t="shared" si="1"/>
        <v>140376</v>
      </c>
    </row>
    <row r="80" spans="1:6" x14ac:dyDescent="0.25">
      <c r="A80" s="39"/>
      <c r="B80" s="46"/>
      <c r="C80" s="37"/>
      <c r="D80" s="262"/>
      <c r="E80" s="276"/>
      <c r="F80" s="253">
        <f t="shared" si="1"/>
        <v>0</v>
      </c>
    </row>
    <row r="81" spans="1:6" x14ac:dyDescent="0.25">
      <c r="A81" s="39">
        <v>4</v>
      </c>
      <c r="B81" s="50" t="s">
        <v>90</v>
      </c>
      <c r="C81" s="37"/>
      <c r="D81" s="262"/>
      <c r="E81" s="276"/>
      <c r="F81" s="253">
        <f t="shared" si="1"/>
        <v>0</v>
      </c>
    </row>
    <row r="82" spans="1:6" ht="38.25" x14ac:dyDescent="0.25">
      <c r="A82" s="47">
        <v>4.0999999999999996</v>
      </c>
      <c r="B82" s="46" t="s">
        <v>91</v>
      </c>
      <c r="C82" s="277" t="s">
        <v>92</v>
      </c>
      <c r="D82" s="267">
        <v>350</v>
      </c>
      <c r="E82" s="261">
        <v>500</v>
      </c>
      <c r="F82" s="253">
        <f t="shared" si="1"/>
        <v>175000</v>
      </c>
    </row>
    <row r="83" spans="1:6" x14ac:dyDescent="0.25">
      <c r="A83" s="39"/>
      <c r="B83" s="46"/>
      <c r="C83" s="37"/>
      <c r="D83" s="262"/>
      <c r="E83" s="263"/>
      <c r="F83" s="253">
        <f t="shared" si="1"/>
        <v>0</v>
      </c>
    </row>
    <row r="84" spans="1:6" x14ac:dyDescent="0.25">
      <c r="A84" s="39">
        <v>5</v>
      </c>
      <c r="B84" s="50" t="s">
        <v>93</v>
      </c>
      <c r="C84" s="37"/>
      <c r="D84" s="262"/>
      <c r="E84" s="263"/>
      <c r="F84" s="253">
        <f t="shared" si="1"/>
        <v>0</v>
      </c>
    </row>
    <row r="85" spans="1:6" ht="38.25" x14ac:dyDescent="0.25">
      <c r="A85" s="39"/>
      <c r="B85" s="46" t="s">
        <v>94</v>
      </c>
      <c r="C85" s="37"/>
      <c r="D85" s="262"/>
      <c r="E85" s="263"/>
      <c r="F85" s="253">
        <f t="shared" si="1"/>
        <v>0</v>
      </c>
    </row>
    <row r="86" spans="1:6" x14ac:dyDescent="0.25">
      <c r="A86" s="47">
        <v>5.0999999999999996</v>
      </c>
      <c r="B86" s="46" t="s">
        <v>95</v>
      </c>
      <c r="C86" s="37" t="s">
        <v>49</v>
      </c>
      <c r="D86" s="262">
        <v>12</v>
      </c>
      <c r="E86" s="275">
        <v>1754.71</v>
      </c>
      <c r="F86" s="253">
        <f t="shared" si="1"/>
        <v>21056.52</v>
      </c>
    </row>
    <row r="87" spans="1:6" x14ac:dyDescent="0.25">
      <c r="A87" s="47">
        <v>5.2</v>
      </c>
      <c r="B87" s="46" t="s">
        <v>96</v>
      </c>
      <c r="C87" s="37" t="s">
        <v>49</v>
      </c>
      <c r="D87" s="262">
        <v>12</v>
      </c>
      <c r="E87" s="275">
        <v>1316.03</v>
      </c>
      <c r="F87" s="253">
        <f t="shared" si="1"/>
        <v>15792.36</v>
      </c>
    </row>
    <row r="88" spans="1:6" x14ac:dyDescent="0.25">
      <c r="A88" s="47">
        <v>5.3</v>
      </c>
      <c r="B88" s="46" t="s">
        <v>97</v>
      </c>
      <c r="C88" s="37" t="s">
        <v>49</v>
      </c>
      <c r="D88" s="262">
        <v>12</v>
      </c>
      <c r="E88" s="275">
        <v>1052.83</v>
      </c>
      <c r="F88" s="253">
        <f t="shared" si="1"/>
        <v>12633.96</v>
      </c>
    </row>
    <row r="89" spans="1:6" x14ac:dyDescent="0.25">
      <c r="A89" s="47"/>
      <c r="B89" s="46"/>
      <c r="C89" s="37"/>
      <c r="D89" s="262"/>
      <c r="E89" s="263"/>
      <c r="F89" s="253">
        <f t="shared" si="1"/>
        <v>0</v>
      </c>
    </row>
    <row r="90" spans="1:6" x14ac:dyDescent="0.25">
      <c r="A90" s="39">
        <v>6</v>
      </c>
      <c r="B90" s="278" t="s">
        <v>98</v>
      </c>
      <c r="C90" s="37"/>
      <c r="D90" s="262"/>
      <c r="E90" s="263"/>
      <c r="F90" s="253">
        <f t="shared" si="1"/>
        <v>0</v>
      </c>
    </row>
    <row r="91" spans="1:6" ht="76.5" x14ac:dyDescent="0.25">
      <c r="A91" s="39"/>
      <c r="B91" s="46" t="s">
        <v>99</v>
      </c>
      <c r="C91" s="37"/>
      <c r="D91" s="262"/>
      <c r="E91" s="263"/>
      <c r="F91" s="253">
        <f t="shared" si="1"/>
        <v>0</v>
      </c>
    </row>
    <row r="92" spans="1:6" ht="76.5" x14ac:dyDescent="0.25">
      <c r="A92" s="343" t="s">
        <v>15</v>
      </c>
      <c r="B92" s="46" t="s">
        <v>100</v>
      </c>
      <c r="C92" s="37"/>
      <c r="D92" s="262"/>
      <c r="E92" s="263"/>
      <c r="F92" s="253">
        <f t="shared" si="1"/>
        <v>0</v>
      </c>
    </row>
    <row r="93" spans="1:6" x14ac:dyDescent="0.25">
      <c r="A93" s="39"/>
      <c r="B93" s="46" t="s">
        <v>101</v>
      </c>
      <c r="C93" s="37"/>
      <c r="D93" s="262"/>
      <c r="E93" s="263"/>
      <c r="F93" s="253">
        <f t="shared" si="1"/>
        <v>0</v>
      </c>
    </row>
    <row r="94" spans="1:6" x14ac:dyDescent="0.25">
      <c r="A94" s="39"/>
      <c r="B94" s="46" t="s">
        <v>102</v>
      </c>
      <c r="C94" s="37"/>
      <c r="D94" s="262"/>
      <c r="E94" s="263"/>
      <c r="F94" s="253">
        <f t="shared" si="1"/>
        <v>0</v>
      </c>
    </row>
    <row r="95" spans="1:6" x14ac:dyDescent="0.25">
      <c r="A95" s="39"/>
      <c r="B95" s="46" t="s">
        <v>103</v>
      </c>
      <c r="C95" s="37"/>
      <c r="D95" s="262"/>
      <c r="E95" s="263"/>
      <c r="F95" s="253">
        <f t="shared" si="1"/>
        <v>0</v>
      </c>
    </row>
    <row r="96" spans="1:6" x14ac:dyDescent="0.25">
      <c r="A96" s="39"/>
      <c r="B96" s="46" t="s">
        <v>104</v>
      </c>
      <c r="C96" s="37"/>
      <c r="D96" s="262"/>
      <c r="E96" s="263"/>
      <c r="F96" s="253">
        <f t="shared" si="1"/>
        <v>0</v>
      </c>
    </row>
    <row r="97" spans="1:6" ht="76.5" x14ac:dyDescent="0.25">
      <c r="A97" s="343" t="s">
        <v>15</v>
      </c>
      <c r="B97" s="46" t="s">
        <v>105</v>
      </c>
      <c r="C97" s="37"/>
      <c r="D97" s="262"/>
      <c r="E97" s="263"/>
      <c r="F97" s="253">
        <f t="shared" si="1"/>
        <v>0</v>
      </c>
    </row>
    <row r="98" spans="1:6" ht="38.25" x14ac:dyDescent="0.25">
      <c r="A98" s="343" t="s">
        <v>15</v>
      </c>
      <c r="B98" s="46" t="s">
        <v>106</v>
      </c>
      <c r="C98" s="37"/>
      <c r="D98" s="262"/>
      <c r="E98" s="263"/>
      <c r="F98" s="253">
        <f t="shared" si="1"/>
        <v>0</v>
      </c>
    </row>
    <row r="99" spans="1:6" ht="39.75" x14ac:dyDescent="0.25">
      <c r="A99" s="343" t="s">
        <v>15</v>
      </c>
      <c r="B99" s="46" t="s">
        <v>107</v>
      </c>
      <c r="C99" s="37"/>
      <c r="D99" s="262"/>
      <c r="E99" s="263"/>
      <c r="F99" s="253">
        <f t="shared" si="1"/>
        <v>0</v>
      </c>
    </row>
    <row r="100" spans="1:6" x14ac:dyDescent="0.25">
      <c r="A100" s="343" t="s">
        <v>15</v>
      </c>
      <c r="B100" s="46" t="s">
        <v>108</v>
      </c>
      <c r="C100" s="37"/>
      <c r="D100" s="262"/>
      <c r="E100" s="263"/>
      <c r="F100" s="253">
        <f t="shared" si="1"/>
        <v>0</v>
      </c>
    </row>
    <row r="101" spans="1:6" x14ac:dyDescent="0.25">
      <c r="A101" s="343" t="s">
        <v>15</v>
      </c>
      <c r="B101" s="40" t="s">
        <v>28</v>
      </c>
      <c r="C101" s="37"/>
      <c r="D101" s="262"/>
      <c r="E101" s="263"/>
      <c r="F101" s="253">
        <f t="shared" si="1"/>
        <v>0</v>
      </c>
    </row>
    <row r="102" spans="1:6" ht="38.25" x14ac:dyDescent="0.25">
      <c r="A102" s="39"/>
      <c r="B102" s="46" t="s">
        <v>109</v>
      </c>
      <c r="C102" s="37"/>
      <c r="D102" s="262"/>
      <c r="E102" s="263"/>
      <c r="F102" s="253">
        <f t="shared" si="1"/>
        <v>0</v>
      </c>
    </row>
    <row r="103" spans="1:6" x14ac:dyDescent="0.25">
      <c r="A103" s="39"/>
      <c r="B103" s="46" t="s">
        <v>110</v>
      </c>
      <c r="C103" s="37"/>
      <c r="D103" s="262"/>
      <c r="E103" s="263"/>
      <c r="F103" s="253">
        <f t="shared" si="1"/>
        <v>0</v>
      </c>
    </row>
    <row r="104" spans="1:6" x14ac:dyDescent="0.25">
      <c r="A104" s="39"/>
      <c r="B104" s="46" t="s">
        <v>111</v>
      </c>
      <c r="C104" s="37"/>
      <c r="D104" s="262"/>
      <c r="E104" s="263"/>
      <c r="F104" s="253">
        <f t="shared" si="1"/>
        <v>0</v>
      </c>
    </row>
    <row r="105" spans="1:6" x14ac:dyDescent="0.25">
      <c r="A105" s="39"/>
      <c r="B105" s="204"/>
      <c r="C105" s="37"/>
      <c r="D105" s="262"/>
      <c r="E105" s="263"/>
      <c r="F105" s="253">
        <f t="shared" si="1"/>
        <v>0</v>
      </c>
    </row>
    <row r="106" spans="1:6" x14ac:dyDescent="0.25">
      <c r="A106" s="47">
        <v>6.1</v>
      </c>
      <c r="B106" s="50" t="s">
        <v>112</v>
      </c>
      <c r="C106" s="49"/>
      <c r="D106" s="262"/>
      <c r="E106" s="263"/>
      <c r="F106" s="253">
        <f t="shared" si="1"/>
        <v>0</v>
      </c>
    </row>
    <row r="107" spans="1:6" ht="25.5" x14ac:dyDescent="0.25">
      <c r="A107" s="39" t="s">
        <v>113</v>
      </c>
      <c r="B107" s="46" t="s">
        <v>114</v>
      </c>
      <c r="C107" s="42" t="s">
        <v>49</v>
      </c>
      <c r="D107" s="267">
        <v>10</v>
      </c>
      <c r="E107" s="261">
        <v>5000</v>
      </c>
      <c r="F107" s="253">
        <f t="shared" si="1"/>
        <v>50000</v>
      </c>
    </row>
    <row r="108" spans="1:6" ht="25.5" x14ac:dyDescent="0.25">
      <c r="A108" s="39" t="s">
        <v>115</v>
      </c>
      <c r="B108" s="46" t="s">
        <v>116</v>
      </c>
      <c r="C108" s="42" t="s">
        <v>49</v>
      </c>
      <c r="D108" s="267">
        <v>10</v>
      </c>
      <c r="E108" s="261">
        <v>4500</v>
      </c>
      <c r="F108" s="253">
        <f t="shared" si="1"/>
        <v>45000</v>
      </c>
    </row>
    <row r="109" spans="1:6" ht="25.5" x14ac:dyDescent="0.25">
      <c r="A109" s="39" t="s">
        <v>117</v>
      </c>
      <c r="B109" s="46" t="s">
        <v>118</v>
      </c>
      <c r="C109" s="42" t="s">
        <v>49</v>
      </c>
      <c r="D109" s="267">
        <v>100</v>
      </c>
      <c r="E109" s="261">
        <v>4000</v>
      </c>
      <c r="F109" s="253">
        <f t="shared" si="1"/>
        <v>400000</v>
      </c>
    </row>
    <row r="110" spans="1:6" ht="38.25" x14ac:dyDescent="0.25">
      <c r="A110" s="39"/>
      <c r="B110" s="44" t="s">
        <v>119</v>
      </c>
      <c r="C110" s="37"/>
      <c r="D110" s="262"/>
      <c r="E110" s="263"/>
      <c r="F110" s="253">
        <f t="shared" si="1"/>
        <v>0</v>
      </c>
    </row>
    <row r="111" spans="1:6" x14ac:dyDescent="0.25">
      <c r="A111" s="39"/>
      <c r="B111" s="46" t="s">
        <v>120</v>
      </c>
      <c r="C111" s="37"/>
      <c r="D111" s="262"/>
      <c r="E111" s="263"/>
      <c r="F111" s="253">
        <f t="shared" si="1"/>
        <v>0</v>
      </c>
    </row>
    <row r="112" spans="1:6" ht="25.5" x14ac:dyDescent="0.25">
      <c r="A112" s="39"/>
      <c r="B112" s="62" t="s">
        <v>121</v>
      </c>
      <c r="C112" s="37"/>
      <c r="D112" s="262"/>
      <c r="E112" s="263"/>
      <c r="F112" s="253">
        <f t="shared" si="1"/>
        <v>0</v>
      </c>
    </row>
    <row r="113" spans="1:6" ht="25.5" x14ac:dyDescent="0.25">
      <c r="A113" s="39"/>
      <c r="B113" s="46" t="s">
        <v>122</v>
      </c>
      <c r="C113" s="37"/>
      <c r="D113" s="262"/>
      <c r="E113" s="263"/>
      <c r="F113" s="253">
        <f t="shared" si="1"/>
        <v>0</v>
      </c>
    </row>
    <row r="114" spans="1:6" ht="25.5" x14ac:dyDescent="0.25">
      <c r="A114" s="39"/>
      <c r="B114" s="46" t="s">
        <v>123</v>
      </c>
      <c r="C114" s="37"/>
      <c r="D114" s="262"/>
      <c r="E114" s="263"/>
      <c r="F114" s="253">
        <f t="shared" si="1"/>
        <v>0</v>
      </c>
    </row>
    <row r="115" spans="1:6" x14ac:dyDescent="0.25">
      <c r="A115" s="39"/>
      <c r="B115" s="46"/>
      <c r="C115" s="37"/>
      <c r="D115" s="262"/>
      <c r="E115" s="263"/>
      <c r="F115" s="253">
        <f t="shared" si="1"/>
        <v>0</v>
      </c>
    </row>
    <row r="116" spans="1:6" x14ac:dyDescent="0.25">
      <c r="A116" s="39">
        <v>7</v>
      </c>
      <c r="B116" s="279" t="s">
        <v>75</v>
      </c>
      <c r="C116" s="37"/>
      <c r="D116" s="262"/>
      <c r="E116" s="263"/>
      <c r="F116" s="253">
        <f t="shared" si="1"/>
        <v>0</v>
      </c>
    </row>
    <row r="117" spans="1:6" x14ac:dyDescent="0.25">
      <c r="A117" s="39"/>
      <c r="B117" s="279"/>
      <c r="C117" s="37"/>
      <c r="D117" s="262"/>
      <c r="E117" s="263"/>
      <c r="F117" s="253">
        <f t="shared" si="1"/>
        <v>0</v>
      </c>
    </row>
    <row r="118" spans="1:6" x14ac:dyDescent="0.25">
      <c r="A118" s="39">
        <v>8</v>
      </c>
      <c r="B118" s="280" t="s">
        <v>124</v>
      </c>
      <c r="C118" s="37"/>
      <c r="D118" s="262"/>
      <c r="E118" s="263"/>
      <c r="F118" s="253">
        <f t="shared" si="1"/>
        <v>0</v>
      </c>
    </row>
    <row r="119" spans="1:6" ht="79.5" customHeight="1" x14ac:dyDescent="0.25">
      <c r="A119" s="39"/>
      <c r="B119" s="46" t="s">
        <v>125</v>
      </c>
      <c r="C119" s="37"/>
      <c r="D119" s="262"/>
      <c r="E119" s="263"/>
      <c r="F119" s="253">
        <f t="shared" si="1"/>
        <v>0</v>
      </c>
    </row>
    <row r="120" spans="1:6" ht="30" customHeight="1" x14ac:dyDescent="0.25">
      <c r="A120" s="39"/>
      <c r="B120" s="108" t="s">
        <v>126</v>
      </c>
      <c r="C120" s="37"/>
      <c r="D120" s="262"/>
      <c r="E120" s="263"/>
      <c r="F120" s="253">
        <f t="shared" si="1"/>
        <v>0</v>
      </c>
    </row>
    <row r="121" spans="1:6" ht="171.75" customHeight="1" x14ac:dyDescent="0.25">
      <c r="A121" s="343" t="s">
        <v>15</v>
      </c>
      <c r="B121" s="62" t="s">
        <v>127</v>
      </c>
      <c r="C121" s="37"/>
      <c r="D121" s="262"/>
      <c r="E121" s="263"/>
      <c r="F121" s="253">
        <f t="shared" si="1"/>
        <v>0</v>
      </c>
    </row>
    <row r="122" spans="1:6" ht="191.25" x14ac:dyDescent="0.25">
      <c r="A122" s="39"/>
      <c r="B122" s="281" t="s">
        <v>128</v>
      </c>
      <c r="C122" s="37"/>
      <c r="D122" s="262"/>
      <c r="E122" s="263"/>
      <c r="F122" s="253">
        <f t="shared" si="1"/>
        <v>0</v>
      </c>
    </row>
    <row r="123" spans="1:6" ht="38.25" x14ac:dyDescent="0.25">
      <c r="A123" s="343" t="s">
        <v>15</v>
      </c>
      <c r="B123" s="46" t="s">
        <v>129</v>
      </c>
      <c r="C123" s="37"/>
      <c r="D123" s="262"/>
      <c r="E123" s="263"/>
      <c r="F123" s="253">
        <f t="shared" si="1"/>
        <v>0</v>
      </c>
    </row>
    <row r="124" spans="1:6" ht="51" x14ac:dyDescent="0.25">
      <c r="A124" s="343" t="s">
        <v>15</v>
      </c>
      <c r="B124" s="46" t="s">
        <v>130</v>
      </c>
      <c r="C124" s="37"/>
      <c r="D124" s="262"/>
      <c r="E124" s="263"/>
      <c r="F124" s="253">
        <f t="shared" si="1"/>
        <v>0</v>
      </c>
    </row>
    <row r="125" spans="1:6" ht="25.5" x14ac:dyDescent="0.25">
      <c r="A125" s="343" t="s">
        <v>15</v>
      </c>
      <c r="B125" s="46" t="s">
        <v>131</v>
      </c>
      <c r="C125" s="37"/>
      <c r="D125" s="262"/>
      <c r="E125" s="263"/>
      <c r="F125" s="253">
        <f t="shared" si="1"/>
        <v>0</v>
      </c>
    </row>
    <row r="126" spans="1:6" ht="51" x14ac:dyDescent="0.25">
      <c r="A126" s="343" t="s">
        <v>15</v>
      </c>
      <c r="B126" s="46" t="s">
        <v>132</v>
      </c>
      <c r="C126" s="37"/>
      <c r="D126" s="262"/>
      <c r="E126" s="263"/>
      <c r="F126" s="253">
        <f t="shared" si="1"/>
        <v>0</v>
      </c>
    </row>
    <row r="127" spans="1:6" x14ac:dyDescent="0.25">
      <c r="A127" s="39"/>
      <c r="B127" s="46"/>
      <c r="C127" s="37"/>
      <c r="D127" s="262"/>
      <c r="E127" s="263"/>
      <c r="F127" s="253">
        <f t="shared" si="1"/>
        <v>0</v>
      </c>
    </row>
    <row r="128" spans="1:6" x14ac:dyDescent="0.25">
      <c r="A128" s="47">
        <v>8.1</v>
      </c>
      <c r="B128" s="50" t="s">
        <v>133</v>
      </c>
      <c r="C128" s="49"/>
      <c r="D128" s="264"/>
      <c r="E128" s="263"/>
      <c r="F128" s="253">
        <f t="shared" si="1"/>
        <v>0</v>
      </c>
    </row>
    <row r="129" spans="1:6" ht="25.5" x14ac:dyDescent="0.25">
      <c r="A129" s="39" t="s">
        <v>134</v>
      </c>
      <c r="B129" s="46" t="s">
        <v>135</v>
      </c>
      <c r="C129" s="42" t="s">
        <v>49</v>
      </c>
      <c r="D129" s="260">
        <v>100</v>
      </c>
      <c r="E129" s="268">
        <v>7896.23</v>
      </c>
      <c r="F129" s="253">
        <f t="shared" si="1"/>
        <v>789623</v>
      </c>
    </row>
    <row r="130" spans="1:6" ht="25.5" x14ac:dyDescent="0.25">
      <c r="A130" s="39" t="s">
        <v>136</v>
      </c>
      <c r="B130" s="46" t="s">
        <v>137</v>
      </c>
      <c r="C130" s="42" t="s">
        <v>49</v>
      </c>
      <c r="D130" s="260">
        <v>100</v>
      </c>
      <c r="E130" s="268">
        <v>7457.55</v>
      </c>
      <c r="F130" s="253">
        <f t="shared" si="1"/>
        <v>745755</v>
      </c>
    </row>
    <row r="131" spans="1:6" ht="25.5" x14ac:dyDescent="0.25">
      <c r="A131" s="39" t="s">
        <v>138</v>
      </c>
      <c r="B131" s="46" t="s">
        <v>139</v>
      </c>
      <c r="C131" s="42" t="s">
        <v>49</v>
      </c>
      <c r="D131" s="260">
        <v>500</v>
      </c>
      <c r="E131" s="268">
        <v>7018.87</v>
      </c>
      <c r="F131" s="253">
        <f t="shared" si="1"/>
        <v>3509435</v>
      </c>
    </row>
    <row r="132" spans="1:6" ht="51" x14ac:dyDescent="0.25">
      <c r="A132" s="39"/>
      <c r="B132" s="278" t="s">
        <v>140</v>
      </c>
      <c r="C132" s="37"/>
      <c r="D132" s="262"/>
      <c r="E132" s="263"/>
      <c r="F132" s="253">
        <f t="shared" si="1"/>
        <v>0</v>
      </c>
    </row>
    <row r="133" spans="1:6" ht="25.5" x14ac:dyDescent="0.25">
      <c r="A133" s="39"/>
      <c r="B133" s="46" t="s">
        <v>141</v>
      </c>
      <c r="C133" s="37"/>
      <c r="D133" s="262"/>
      <c r="E133" s="263"/>
      <c r="F133" s="253">
        <f t="shared" si="1"/>
        <v>0</v>
      </c>
    </row>
    <row r="134" spans="1:6" x14ac:dyDescent="0.25">
      <c r="A134" s="39"/>
      <c r="B134" s="62" t="s">
        <v>142</v>
      </c>
      <c r="C134" s="37"/>
      <c r="D134" s="262"/>
      <c r="E134" s="263"/>
      <c r="F134" s="253">
        <f t="shared" si="1"/>
        <v>0</v>
      </c>
    </row>
    <row r="135" spans="1:6" ht="25.5" x14ac:dyDescent="0.25">
      <c r="A135" s="39"/>
      <c r="B135" s="46" t="s">
        <v>143</v>
      </c>
      <c r="C135" s="37"/>
      <c r="D135" s="262"/>
      <c r="E135" s="263"/>
      <c r="F135" s="253">
        <f t="shared" si="1"/>
        <v>0</v>
      </c>
    </row>
    <row r="136" spans="1:6" x14ac:dyDescent="0.25">
      <c r="A136" s="39"/>
      <c r="B136" s="46"/>
      <c r="C136" s="37"/>
      <c r="D136" s="262"/>
      <c r="E136" s="263"/>
      <c r="F136" s="253">
        <f t="shared" si="1"/>
        <v>0</v>
      </c>
    </row>
    <row r="137" spans="1:6" ht="38.25" x14ac:dyDescent="0.25">
      <c r="A137" s="39">
        <v>9</v>
      </c>
      <c r="B137" s="282" t="s">
        <v>144</v>
      </c>
      <c r="C137" s="283"/>
      <c r="D137" s="284"/>
      <c r="E137" s="263"/>
      <c r="F137" s="253">
        <f t="shared" ref="F137:F200" si="2">+E137*D137</f>
        <v>0</v>
      </c>
    </row>
    <row r="138" spans="1:6" x14ac:dyDescent="0.25">
      <c r="A138" s="285">
        <v>9.1</v>
      </c>
      <c r="B138" s="204" t="s">
        <v>145</v>
      </c>
      <c r="C138" s="283" t="s">
        <v>49</v>
      </c>
      <c r="D138" s="284">
        <v>200</v>
      </c>
      <c r="E138" s="275">
        <v>90</v>
      </c>
      <c r="F138" s="253">
        <f t="shared" si="2"/>
        <v>18000</v>
      </c>
    </row>
    <row r="139" spans="1:6" x14ac:dyDescent="0.25">
      <c r="A139" s="285">
        <v>9.1999999999999993</v>
      </c>
      <c r="B139" s="204" t="s">
        <v>146</v>
      </c>
      <c r="C139" s="283" t="s">
        <v>49</v>
      </c>
      <c r="D139" s="284">
        <v>200</v>
      </c>
      <c r="E139" s="275">
        <v>85</v>
      </c>
      <c r="F139" s="253">
        <f t="shared" si="2"/>
        <v>17000</v>
      </c>
    </row>
    <row r="140" spans="1:6" x14ac:dyDescent="0.25">
      <c r="A140" s="285">
        <v>9.3000000000000007</v>
      </c>
      <c r="B140" s="204" t="s">
        <v>147</v>
      </c>
      <c r="C140" s="283" t="s">
        <v>49</v>
      </c>
      <c r="D140" s="284">
        <v>2000</v>
      </c>
      <c r="E140" s="275">
        <v>80</v>
      </c>
      <c r="F140" s="253">
        <f t="shared" si="2"/>
        <v>160000</v>
      </c>
    </row>
    <row r="141" spans="1:6" x14ac:dyDescent="0.25">
      <c r="A141" s="286"/>
      <c r="B141" s="287"/>
      <c r="C141" s="288"/>
      <c r="D141" s="284"/>
      <c r="E141" s="263"/>
      <c r="F141" s="253">
        <f t="shared" si="2"/>
        <v>0</v>
      </c>
    </row>
    <row r="142" spans="1:6" ht="38.25" x14ac:dyDescent="0.25">
      <c r="A142" s="39">
        <v>10</v>
      </c>
      <c r="B142" s="50" t="s">
        <v>148</v>
      </c>
      <c r="C142" s="37"/>
      <c r="D142" s="262"/>
      <c r="E142" s="263"/>
      <c r="F142" s="253">
        <f t="shared" si="2"/>
        <v>0</v>
      </c>
    </row>
    <row r="143" spans="1:6" x14ac:dyDescent="0.25">
      <c r="A143" s="39"/>
      <c r="B143" s="50"/>
      <c r="C143" s="37"/>
      <c r="D143" s="262"/>
      <c r="E143" s="263"/>
      <c r="F143" s="253">
        <f t="shared" si="2"/>
        <v>0</v>
      </c>
    </row>
    <row r="144" spans="1:6" x14ac:dyDescent="0.25">
      <c r="A144" s="285">
        <v>10.1</v>
      </c>
      <c r="B144" s="50" t="s">
        <v>149</v>
      </c>
      <c r="C144" s="37"/>
      <c r="D144" s="262"/>
      <c r="E144" s="263"/>
      <c r="F144" s="253">
        <f t="shared" si="2"/>
        <v>0</v>
      </c>
    </row>
    <row r="145" spans="1:6" x14ac:dyDescent="0.25">
      <c r="A145" s="39"/>
      <c r="B145" s="46" t="s">
        <v>150</v>
      </c>
      <c r="C145" s="37"/>
      <c r="D145" s="262"/>
      <c r="E145" s="263"/>
      <c r="F145" s="253">
        <f t="shared" si="2"/>
        <v>0</v>
      </c>
    </row>
    <row r="146" spans="1:6" x14ac:dyDescent="0.25">
      <c r="A146" s="39" t="s">
        <v>151</v>
      </c>
      <c r="B146" s="46" t="s">
        <v>152</v>
      </c>
      <c r="C146" s="37" t="s">
        <v>49</v>
      </c>
      <c r="D146" s="262">
        <v>50</v>
      </c>
      <c r="E146" s="275">
        <v>200</v>
      </c>
      <c r="F146" s="253">
        <f t="shared" si="2"/>
        <v>10000</v>
      </c>
    </row>
    <row r="147" spans="1:6" x14ac:dyDescent="0.25">
      <c r="A147" s="39" t="s">
        <v>153</v>
      </c>
      <c r="B147" s="46" t="s">
        <v>154</v>
      </c>
      <c r="C147" s="37" t="s">
        <v>49</v>
      </c>
      <c r="D147" s="262">
        <v>50</v>
      </c>
      <c r="E147" s="275">
        <v>300</v>
      </c>
      <c r="F147" s="253">
        <f t="shared" si="2"/>
        <v>15000</v>
      </c>
    </row>
    <row r="148" spans="1:6" x14ac:dyDescent="0.25">
      <c r="A148" s="39" t="s">
        <v>155</v>
      </c>
      <c r="B148" s="46" t="s">
        <v>156</v>
      </c>
      <c r="C148" s="37" t="s">
        <v>49</v>
      </c>
      <c r="D148" s="262">
        <v>50</v>
      </c>
      <c r="E148" s="275">
        <v>200</v>
      </c>
      <c r="F148" s="253">
        <f t="shared" si="2"/>
        <v>10000</v>
      </c>
    </row>
    <row r="149" spans="1:6" x14ac:dyDescent="0.25">
      <c r="A149" s="39" t="s">
        <v>157</v>
      </c>
      <c r="B149" s="46" t="s">
        <v>158</v>
      </c>
      <c r="C149" s="37" t="s">
        <v>49</v>
      </c>
      <c r="D149" s="262">
        <v>50</v>
      </c>
      <c r="E149" s="275">
        <v>300</v>
      </c>
      <c r="F149" s="253">
        <f t="shared" si="2"/>
        <v>15000</v>
      </c>
    </row>
    <row r="150" spans="1:6" x14ac:dyDescent="0.25">
      <c r="A150" s="39" t="s">
        <v>159</v>
      </c>
      <c r="B150" s="46" t="s">
        <v>160</v>
      </c>
      <c r="C150" s="37" t="s">
        <v>49</v>
      </c>
      <c r="D150" s="262">
        <v>200</v>
      </c>
      <c r="E150" s="275">
        <v>200</v>
      </c>
      <c r="F150" s="253">
        <f t="shared" si="2"/>
        <v>40000</v>
      </c>
    </row>
    <row r="151" spans="1:6" x14ac:dyDescent="0.25">
      <c r="A151" s="39" t="s">
        <v>161</v>
      </c>
      <c r="B151" s="46" t="s">
        <v>162</v>
      </c>
      <c r="C151" s="37" t="s">
        <v>49</v>
      </c>
      <c r="D151" s="262">
        <v>100</v>
      </c>
      <c r="E151" s="275">
        <v>300</v>
      </c>
      <c r="F151" s="253">
        <f t="shared" si="2"/>
        <v>30000</v>
      </c>
    </row>
    <row r="152" spans="1:6" x14ac:dyDescent="0.25">
      <c r="A152" s="39"/>
      <c r="B152" s="46"/>
      <c r="C152" s="37"/>
      <c r="D152" s="262"/>
      <c r="E152" s="263"/>
      <c r="F152" s="253">
        <f t="shared" si="2"/>
        <v>0</v>
      </c>
    </row>
    <row r="153" spans="1:6" ht="38.25" x14ac:dyDescent="0.25">
      <c r="A153" s="285">
        <v>10.199999999999999</v>
      </c>
      <c r="B153" s="289" t="s">
        <v>163</v>
      </c>
      <c r="C153" s="37"/>
      <c r="D153" s="262"/>
      <c r="E153" s="263"/>
      <c r="F153" s="253">
        <f t="shared" si="2"/>
        <v>0</v>
      </c>
    </row>
    <row r="154" spans="1:6" x14ac:dyDescent="0.25">
      <c r="A154" s="39" t="s">
        <v>164</v>
      </c>
      <c r="B154" s="46" t="s">
        <v>152</v>
      </c>
      <c r="C154" s="37" t="s">
        <v>49</v>
      </c>
      <c r="D154" s="262">
        <v>50</v>
      </c>
      <c r="E154" s="275">
        <v>400</v>
      </c>
      <c r="F154" s="253">
        <f t="shared" si="2"/>
        <v>20000</v>
      </c>
    </row>
    <row r="155" spans="1:6" x14ac:dyDescent="0.25">
      <c r="A155" s="39" t="s">
        <v>165</v>
      </c>
      <c r="B155" s="46" t="s">
        <v>154</v>
      </c>
      <c r="C155" s="37" t="s">
        <v>49</v>
      </c>
      <c r="D155" s="262">
        <v>50</v>
      </c>
      <c r="E155" s="275">
        <v>500</v>
      </c>
      <c r="F155" s="253">
        <f t="shared" si="2"/>
        <v>25000</v>
      </c>
    </row>
    <row r="156" spans="1:6" x14ac:dyDescent="0.25">
      <c r="A156" s="39" t="s">
        <v>166</v>
      </c>
      <c r="B156" s="46" t="s">
        <v>156</v>
      </c>
      <c r="C156" s="37" t="s">
        <v>49</v>
      </c>
      <c r="D156" s="262">
        <v>50</v>
      </c>
      <c r="E156" s="275">
        <v>400</v>
      </c>
      <c r="F156" s="253">
        <f t="shared" si="2"/>
        <v>20000</v>
      </c>
    </row>
    <row r="157" spans="1:6" x14ac:dyDescent="0.25">
      <c r="A157" s="39" t="s">
        <v>167</v>
      </c>
      <c r="B157" s="46" t="s">
        <v>158</v>
      </c>
      <c r="C157" s="37" t="s">
        <v>49</v>
      </c>
      <c r="D157" s="262">
        <v>50</v>
      </c>
      <c r="E157" s="275">
        <v>500</v>
      </c>
      <c r="F157" s="253">
        <f t="shared" si="2"/>
        <v>25000</v>
      </c>
    </row>
    <row r="158" spans="1:6" x14ac:dyDescent="0.25">
      <c r="A158" s="39" t="s">
        <v>168</v>
      </c>
      <c r="B158" s="46" t="s">
        <v>160</v>
      </c>
      <c r="C158" s="37" t="s">
        <v>49</v>
      </c>
      <c r="D158" s="262">
        <v>500</v>
      </c>
      <c r="E158" s="275">
        <v>400</v>
      </c>
      <c r="F158" s="253">
        <f t="shared" si="2"/>
        <v>200000</v>
      </c>
    </row>
    <row r="159" spans="1:6" x14ac:dyDescent="0.25">
      <c r="A159" s="39" t="s">
        <v>169</v>
      </c>
      <c r="B159" s="46" t="s">
        <v>162</v>
      </c>
      <c r="C159" s="37" t="s">
        <v>49</v>
      </c>
      <c r="D159" s="262">
        <v>100</v>
      </c>
      <c r="E159" s="275">
        <v>500</v>
      </c>
      <c r="F159" s="253">
        <f t="shared" si="2"/>
        <v>50000</v>
      </c>
    </row>
    <row r="160" spans="1:6" ht="25.5" x14ac:dyDescent="0.25">
      <c r="A160" s="39"/>
      <c r="B160" s="44" t="s">
        <v>170</v>
      </c>
      <c r="C160" s="37"/>
      <c r="D160" s="262"/>
      <c r="E160" s="263"/>
      <c r="F160" s="253">
        <f t="shared" si="2"/>
        <v>0</v>
      </c>
    </row>
    <row r="161" spans="1:6" ht="25.5" x14ac:dyDescent="0.25">
      <c r="A161" s="39"/>
      <c r="B161" s="62" t="s">
        <v>171</v>
      </c>
      <c r="C161" s="37"/>
      <c r="D161" s="262"/>
      <c r="E161" s="263"/>
      <c r="F161" s="253">
        <f t="shared" si="2"/>
        <v>0</v>
      </c>
    </row>
    <row r="162" spans="1:6" x14ac:dyDescent="0.25">
      <c r="A162" s="39"/>
      <c r="B162" s="62"/>
      <c r="C162" s="37"/>
      <c r="D162" s="262"/>
      <c r="E162" s="263"/>
      <c r="F162" s="253">
        <f t="shared" si="2"/>
        <v>0</v>
      </c>
    </row>
    <row r="163" spans="1:6" x14ac:dyDescent="0.25">
      <c r="A163" s="39">
        <v>11</v>
      </c>
      <c r="B163" s="50" t="s">
        <v>172</v>
      </c>
      <c r="C163" s="37"/>
      <c r="D163" s="262"/>
      <c r="E163" s="263"/>
      <c r="F163" s="253">
        <f t="shared" si="2"/>
        <v>0</v>
      </c>
    </row>
    <row r="164" spans="1:6" ht="25.5" x14ac:dyDescent="0.25">
      <c r="A164" s="39"/>
      <c r="B164" s="46" t="s">
        <v>173</v>
      </c>
      <c r="C164" s="37"/>
      <c r="D164" s="262"/>
      <c r="E164" s="263"/>
      <c r="F164" s="253">
        <f t="shared" si="2"/>
        <v>0</v>
      </c>
    </row>
    <row r="165" spans="1:6" x14ac:dyDescent="0.25">
      <c r="A165" s="47">
        <v>11.1</v>
      </c>
      <c r="B165" s="46" t="s">
        <v>174</v>
      </c>
      <c r="C165" s="37"/>
      <c r="D165" s="262"/>
      <c r="E165" s="263"/>
      <c r="F165" s="253">
        <f t="shared" si="2"/>
        <v>0</v>
      </c>
    </row>
    <row r="166" spans="1:6" x14ac:dyDescent="0.25">
      <c r="A166" s="39"/>
      <c r="B166" s="50" t="s">
        <v>175</v>
      </c>
      <c r="C166" s="37"/>
      <c r="D166" s="262"/>
      <c r="E166" s="263"/>
      <c r="F166" s="253">
        <f t="shared" si="2"/>
        <v>0</v>
      </c>
    </row>
    <row r="167" spans="1:6" x14ac:dyDescent="0.25">
      <c r="A167" s="57" t="s">
        <v>176</v>
      </c>
      <c r="B167" s="46">
        <v>219.1</v>
      </c>
      <c r="C167" s="49" t="s">
        <v>177</v>
      </c>
      <c r="D167" s="264">
        <v>20</v>
      </c>
      <c r="E167" s="290">
        <v>438.67</v>
      </c>
      <c r="F167" s="253">
        <f t="shared" si="2"/>
        <v>8773.4</v>
      </c>
    </row>
    <row r="168" spans="1:6" x14ac:dyDescent="0.25">
      <c r="A168" s="57" t="s">
        <v>178</v>
      </c>
      <c r="B168" s="46">
        <v>168.3</v>
      </c>
      <c r="C168" s="49" t="s">
        <v>177</v>
      </c>
      <c r="D168" s="264">
        <v>20</v>
      </c>
      <c r="E168" s="290">
        <v>438.67</v>
      </c>
      <c r="F168" s="253">
        <f t="shared" si="2"/>
        <v>8773.4</v>
      </c>
    </row>
    <row r="169" spans="1:6" x14ac:dyDescent="0.25">
      <c r="A169" s="57" t="s">
        <v>179</v>
      </c>
      <c r="B169" s="46">
        <v>114.3</v>
      </c>
      <c r="C169" s="49" t="s">
        <v>177</v>
      </c>
      <c r="D169" s="264">
        <v>20</v>
      </c>
      <c r="E169" s="290">
        <v>438.67</v>
      </c>
      <c r="F169" s="253">
        <f t="shared" si="2"/>
        <v>8773.4</v>
      </c>
    </row>
    <row r="170" spans="1:6" x14ac:dyDescent="0.25">
      <c r="A170" s="57"/>
      <c r="B170" s="46"/>
      <c r="C170" s="49"/>
      <c r="D170" s="264"/>
      <c r="E170" s="290"/>
      <c r="F170" s="253">
        <f t="shared" si="2"/>
        <v>0</v>
      </c>
    </row>
    <row r="171" spans="1:6" x14ac:dyDescent="0.25">
      <c r="A171" s="47">
        <v>11.2</v>
      </c>
      <c r="B171" s="46" t="s">
        <v>180</v>
      </c>
      <c r="C171" s="37"/>
      <c r="D171" s="262"/>
      <c r="E171" s="263"/>
      <c r="F171" s="253">
        <f t="shared" si="2"/>
        <v>0</v>
      </c>
    </row>
    <row r="172" spans="1:6" x14ac:dyDescent="0.25">
      <c r="A172" s="39"/>
      <c r="B172" s="50" t="s">
        <v>175</v>
      </c>
      <c r="C172" s="37"/>
      <c r="D172" s="262"/>
      <c r="E172" s="263"/>
      <c r="F172" s="253">
        <f t="shared" si="2"/>
        <v>0</v>
      </c>
    </row>
    <row r="173" spans="1:6" x14ac:dyDescent="0.25">
      <c r="A173" s="57" t="s">
        <v>181</v>
      </c>
      <c r="B173" s="46">
        <v>219.1</v>
      </c>
      <c r="C173" s="49" t="s">
        <v>177</v>
      </c>
      <c r="D173" s="264">
        <v>20</v>
      </c>
      <c r="E173" s="290">
        <v>438.67</v>
      </c>
      <c r="F173" s="253">
        <f t="shared" si="2"/>
        <v>8773.4</v>
      </c>
    </row>
    <row r="174" spans="1:6" x14ac:dyDescent="0.25">
      <c r="A174" s="57" t="s">
        <v>182</v>
      </c>
      <c r="B174" s="46">
        <v>168.3</v>
      </c>
      <c r="C174" s="49" t="s">
        <v>177</v>
      </c>
      <c r="D174" s="264">
        <v>20</v>
      </c>
      <c r="E174" s="290">
        <v>438.67</v>
      </c>
      <c r="F174" s="253">
        <f t="shared" si="2"/>
        <v>8773.4</v>
      </c>
    </row>
    <row r="175" spans="1:6" x14ac:dyDescent="0.25">
      <c r="A175" s="57" t="s">
        <v>183</v>
      </c>
      <c r="B175" s="46">
        <v>114.3</v>
      </c>
      <c r="C175" s="49" t="s">
        <v>177</v>
      </c>
      <c r="D175" s="264">
        <v>20</v>
      </c>
      <c r="E175" s="290">
        <v>438.67</v>
      </c>
      <c r="F175" s="253">
        <f t="shared" si="2"/>
        <v>8773.4</v>
      </c>
    </row>
    <row r="176" spans="1:6" x14ac:dyDescent="0.25">
      <c r="A176" s="57"/>
      <c r="B176" s="46"/>
      <c r="C176" s="49"/>
      <c r="D176" s="264"/>
      <c r="E176" s="263"/>
      <c r="F176" s="253">
        <f t="shared" si="2"/>
        <v>0</v>
      </c>
    </row>
    <row r="177" spans="1:6" x14ac:dyDescent="0.25">
      <c r="A177" s="39">
        <v>12</v>
      </c>
      <c r="B177" s="50" t="s">
        <v>184</v>
      </c>
      <c r="C177" s="37"/>
      <c r="D177" s="262"/>
      <c r="E177" s="263"/>
      <c r="F177" s="253">
        <f t="shared" si="2"/>
        <v>0</v>
      </c>
    </row>
    <row r="178" spans="1:6" x14ac:dyDescent="0.25">
      <c r="A178" s="47"/>
      <c r="B178" s="50" t="s">
        <v>185</v>
      </c>
      <c r="C178" s="37"/>
      <c r="D178" s="262"/>
      <c r="E178" s="263"/>
      <c r="F178" s="253">
        <f t="shared" si="2"/>
        <v>0</v>
      </c>
    </row>
    <row r="179" spans="1:6" ht="63.75" x14ac:dyDescent="0.25">
      <c r="A179" s="47">
        <v>12.1</v>
      </c>
      <c r="B179" s="46" t="s">
        <v>186</v>
      </c>
      <c r="C179" s="277" t="s">
        <v>187</v>
      </c>
      <c r="D179" s="267">
        <v>50</v>
      </c>
      <c r="E179" s="291">
        <v>289.52</v>
      </c>
      <c r="F179" s="253">
        <f t="shared" si="2"/>
        <v>14476</v>
      </c>
    </row>
    <row r="180" spans="1:6" x14ac:dyDescent="0.25">
      <c r="A180" s="39"/>
      <c r="B180" s="46"/>
      <c r="C180" s="37"/>
      <c r="D180" s="262"/>
      <c r="E180" s="263"/>
      <c r="F180" s="253">
        <f t="shared" si="2"/>
        <v>0</v>
      </c>
    </row>
    <row r="181" spans="1:6" x14ac:dyDescent="0.25">
      <c r="A181" s="39">
        <v>13</v>
      </c>
      <c r="B181" s="50" t="s">
        <v>188</v>
      </c>
      <c r="C181" s="37"/>
      <c r="D181" s="262"/>
      <c r="E181" s="263"/>
      <c r="F181" s="253">
        <f t="shared" si="2"/>
        <v>0</v>
      </c>
    </row>
    <row r="182" spans="1:6" ht="51" x14ac:dyDescent="0.25">
      <c r="A182" s="39"/>
      <c r="B182" s="292" t="s">
        <v>189</v>
      </c>
      <c r="C182" s="37"/>
      <c r="D182" s="262"/>
      <c r="E182" s="263"/>
      <c r="F182" s="253">
        <f t="shared" si="2"/>
        <v>0</v>
      </c>
    </row>
    <row r="183" spans="1:6" x14ac:dyDescent="0.25">
      <c r="A183" s="47">
        <v>13.1</v>
      </c>
      <c r="B183" s="46" t="s">
        <v>190</v>
      </c>
      <c r="C183" s="37" t="s">
        <v>177</v>
      </c>
      <c r="D183" s="262">
        <v>200</v>
      </c>
      <c r="E183" s="275">
        <v>850</v>
      </c>
      <c r="F183" s="253">
        <f t="shared" si="2"/>
        <v>170000</v>
      </c>
    </row>
    <row r="184" spans="1:6" x14ac:dyDescent="0.25">
      <c r="A184" s="47">
        <v>13.2</v>
      </c>
      <c r="B184" s="46" t="s">
        <v>191</v>
      </c>
      <c r="C184" s="37" t="s">
        <v>177</v>
      </c>
      <c r="D184" s="262">
        <v>50</v>
      </c>
      <c r="E184" s="275">
        <v>4000</v>
      </c>
      <c r="F184" s="253">
        <f t="shared" si="2"/>
        <v>200000</v>
      </c>
    </row>
    <row r="185" spans="1:6" x14ac:dyDescent="0.25">
      <c r="A185" s="47">
        <v>13.3</v>
      </c>
      <c r="B185" s="46" t="s">
        <v>192</v>
      </c>
      <c r="C185" s="37" t="s">
        <v>177</v>
      </c>
      <c r="D185" s="262">
        <v>30</v>
      </c>
      <c r="E185" s="275">
        <v>4500</v>
      </c>
      <c r="F185" s="253">
        <f t="shared" si="2"/>
        <v>135000</v>
      </c>
    </row>
    <row r="186" spans="1:6" x14ac:dyDescent="0.25">
      <c r="A186" s="47">
        <v>13.4</v>
      </c>
      <c r="B186" s="46" t="s">
        <v>193</v>
      </c>
      <c r="C186" s="37" t="s">
        <v>177</v>
      </c>
      <c r="D186" s="262">
        <v>10</v>
      </c>
      <c r="E186" s="275">
        <v>4000</v>
      </c>
      <c r="F186" s="253">
        <f t="shared" si="2"/>
        <v>40000</v>
      </c>
    </row>
    <row r="187" spans="1:6" x14ac:dyDescent="0.25">
      <c r="A187" s="47"/>
      <c r="B187" s="46"/>
      <c r="C187" s="37"/>
      <c r="D187" s="262"/>
      <c r="E187" s="263"/>
      <c r="F187" s="253">
        <f t="shared" si="2"/>
        <v>0</v>
      </c>
    </row>
    <row r="188" spans="1:6" x14ac:dyDescent="0.25">
      <c r="A188" s="34">
        <v>14</v>
      </c>
      <c r="B188" s="50" t="s">
        <v>194</v>
      </c>
      <c r="C188" s="37"/>
      <c r="D188" s="262"/>
      <c r="E188" s="263"/>
      <c r="F188" s="253">
        <f t="shared" si="2"/>
        <v>0</v>
      </c>
    </row>
    <row r="189" spans="1:6" ht="63.75" x14ac:dyDescent="0.25">
      <c r="A189" s="39"/>
      <c r="B189" s="46" t="s">
        <v>195</v>
      </c>
      <c r="C189" s="37"/>
      <c r="D189" s="262"/>
      <c r="E189" s="263"/>
      <c r="F189" s="253">
        <f t="shared" si="2"/>
        <v>0</v>
      </c>
    </row>
    <row r="190" spans="1:6" x14ac:dyDescent="0.25">
      <c r="A190" s="47">
        <v>14.1</v>
      </c>
      <c r="B190" s="293" t="s">
        <v>196</v>
      </c>
      <c r="C190" s="37" t="s">
        <v>197</v>
      </c>
      <c r="D190" s="262">
        <v>1</v>
      </c>
      <c r="E190" s="275">
        <v>100000</v>
      </c>
      <c r="F190" s="253">
        <f t="shared" si="2"/>
        <v>100000</v>
      </c>
    </row>
    <row r="191" spans="1:6" x14ac:dyDescent="0.25">
      <c r="A191" s="47">
        <v>14.2</v>
      </c>
      <c r="B191" s="293" t="s">
        <v>198</v>
      </c>
      <c r="C191" s="37" t="s">
        <v>197</v>
      </c>
      <c r="D191" s="262">
        <v>1</v>
      </c>
      <c r="E191" s="275">
        <v>100000</v>
      </c>
      <c r="F191" s="253">
        <f t="shared" si="2"/>
        <v>100000</v>
      </c>
    </row>
    <row r="192" spans="1:6" x14ac:dyDescent="0.25">
      <c r="A192" s="47">
        <v>14.3</v>
      </c>
      <c r="B192" s="293" t="s">
        <v>199</v>
      </c>
      <c r="C192" s="37" t="s">
        <v>197</v>
      </c>
      <c r="D192" s="262">
        <v>1</v>
      </c>
      <c r="E192" s="275">
        <v>100000</v>
      </c>
      <c r="F192" s="253">
        <f t="shared" si="2"/>
        <v>100000</v>
      </c>
    </row>
    <row r="193" spans="1:6" x14ac:dyDescent="0.25">
      <c r="A193" s="39"/>
      <c r="B193" s="44" t="s">
        <v>54</v>
      </c>
      <c r="C193" s="37"/>
      <c r="D193" s="262"/>
      <c r="E193" s="263"/>
      <c r="F193" s="253">
        <f t="shared" si="2"/>
        <v>0</v>
      </c>
    </row>
    <row r="194" spans="1:6" x14ac:dyDescent="0.25">
      <c r="A194" s="39" t="s">
        <v>200</v>
      </c>
      <c r="B194" s="46" t="s">
        <v>201</v>
      </c>
      <c r="C194" s="37"/>
      <c r="D194" s="262"/>
      <c r="E194" s="263"/>
      <c r="F194" s="253">
        <f t="shared" si="2"/>
        <v>0</v>
      </c>
    </row>
    <row r="195" spans="1:6" ht="25.5" x14ac:dyDescent="0.25">
      <c r="A195" s="39" t="s">
        <v>202</v>
      </c>
      <c r="B195" s="46" t="s">
        <v>203</v>
      </c>
      <c r="C195" s="37"/>
      <c r="D195" s="262"/>
      <c r="E195" s="263"/>
      <c r="F195" s="253">
        <f t="shared" si="2"/>
        <v>0</v>
      </c>
    </row>
    <row r="196" spans="1:6" x14ac:dyDescent="0.25">
      <c r="A196" s="39"/>
      <c r="B196" s="46"/>
      <c r="C196" s="37"/>
      <c r="D196" s="262"/>
      <c r="E196" s="263"/>
      <c r="F196" s="253">
        <f t="shared" si="2"/>
        <v>0</v>
      </c>
    </row>
    <row r="197" spans="1:6" x14ac:dyDescent="0.25">
      <c r="A197" s="39">
        <v>15</v>
      </c>
      <c r="B197" s="35" t="s">
        <v>204</v>
      </c>
      <c r="C197" s="49"/>
      <c r="D197" s="264"/>
      <c r="E197" s="263"/>
      <c r="F197" s="253">
        <f t="shared" si="2"/>
        <v>0</v>
      </c>
    </row>
    <row r="198" spans="1:6" ht="84.75" customHeight="1" x14ac:dyDescent="0.25">
      <c r="A198" s="34"/>
      <c r="B198" s="46" t="s">
        <v>205</v>
      </c>
      <c r="C198" s="49"/>
      <c r="D198" s="264"/>
      <c r="E198" s="263"/>
      <c r="F198" s="253">
        <f t="shared" si="2"/>
        <v>0</v>
      </c>
    </row>
    <row r="199" spans="1:6" s="20" customFormat="1" ht="12.75" x14ac:dyDescent="0.25">
      <c r="A199" s="53">
        <v>15.1</v>
      </c>
      <c r="B199" s="46" t="s">
        <v>206</v>
      </c>
      <c r="C199" s="49" t="s">
        <v>49</v>
      </c>
      <c r="D199" s="264">
        <v>700</v>
      </c>
      <c r="E199" s="275">
        <v>110.7</v>
      </c>
      <c r="F199" s="253">
        <f t="shared" si="2"/>
        <v>77490</v>
      </c>
    </row>
    <row r="200" spans="1:6" s="20" customFormat="1" ht="12.75" x14ac:dyDescent="0.25">
      <c r="A200" s="53">
        <v>15.2</v>
      </c>
      <c r="B200" s="46" t="s">
        <v>207</v>
      </c>
      <c r="C200" s="49" t="s">
        <v>49</v>
      </c>
      <c r="D200" s="264">
        <v>700</v>
      </c>
      <c r="E200" s="275">
        <v>110.7</v>
      </c>
      <c r="F200" s="253">
        <f t="shared" si="2"/>
        <v>77490</v>
      </c>
    </row>
    <row r="201" spans="1:6" s="20" customFormat="1" ht="12.75" x14ac:dyDescent="0.25">
      <c r="A201" s="53">
        <v>15.3</v>
      </c>
      <c r="B201" s="46" t="s">
        <v>208</v>
      </c>
      <c r="C201" s="49" t="s">
        <v>49</v>
      </c>
      <c r="D201" s="264">
        <v>6600</v>
      </c>
      <c r="E201" s="275">
        <v>110.7</v>
      </c>
      <c r="F201" s="253">
        <f t="shared" ref="F201:F264" si="3">+E201*D201</f>
        <v>730620</v>
      </c>
    </row>
    <row r="202" spans="1:6" s="20" customFormat="1" ht="12.75" x14ac:dyDescent="0.25">
      <c r="A202" s="55"/>
      <c r="B202" s="46" t="s">
        <v>70</v>
      </c>
      <c r="C202" s="49"/>
      <c r="D202" s="262"/>
      <c r="E202" s="263"/>
      <c r="F202" s="253">
        <f t="shared" si="3"/>
        <v>0</v>
      </c>
    </row>
    <row r="203" spans="1:6" s="20" customFormat="1" ht="12.75" x14ac:dyDescent="0.25">
      <c r="A203" s="55"/>
      <c r="B203" s="46" t="s">
        <v>209</v>
      </c>
      <c r="C203" s="49"/>
      <c r="D203" s="262"/>
      <c r="E203" s="263"/>
      <c r="F203" s="253">
        <f t="shared" si="3"/>
        <v>0</v>
      </c>
    </row>
    <row r="204" spans="1:6" s="20" customFormat="1" ht="12.75" x14ac:dyDescent="0.25">
      <c r="A204" s="55"/>
      <c r="B204" s="46"/>
      <c r="C204" s="49"/>
      <c r="D204" s="262"/>
      <c r="E204" s="263"/>
      <c r="F204" s="253">
        <f t="shared" si="3"/>
        <v>0</v>
      </c>
    </row>
    <row r="205" spans="1:6" s="20" customFormat="1" ht="12.75" x14ac:dyDescent="0.25">
      <c r="A205" s="39">
        <v>16</v>
      </c>
      <c r="B205" s="50" t="s">
        <v>210</v>
      </c>
      <c r="C205" s="49"/>
      <c r="D205" s="262"/>
      <c r="E205" s="263"/>
      <c r="F205" s="253">
        <f t="shared" si="3"/>
        <v>0</v>
      </c>
    </row>
    <row r="206" spans="1:6" s="20" customFormat="1" ht="38.25" x14ac:dyDescent="0.25">
      <c r="A206" s="294"/>
      <c r="B206" s="46" t="s">
        <v>211</v>
      </c>
      <c r="C206" s="49"/>
      <c r="D206" s="262"/>
      <c r="E206" s="263"/>
      <c r="F206" s="253">
        <f t="shared" si="3"/>
        <v>0</v>
      </c>
    </row>
    <row r="207" spans="1:6" s="20" customFormat="1" ht="12.75" x14ac:dyDescent="0.25">
      <c r="A207" s="34">
        <v>16.100000000000001</v>
      </c>
      <c r="B207" s="46" t="s">
        <v>212</v>
      </c>
      <c r="C207" s="49"/>
      <c r="D207" s="262"/>
      <c r="E207" s="263"/>
      <c r="F207" s="253">
        <f t="shared" si="3"/>
        <v>0</v>
      </c>
    </row>
    <row r="208" spans="1:6" s="20" customFormat="1" ht="12.75" x14ac:dyDescent="0.25">
      <c r="A208" s="34" t="s">
        <v>213</v>
      </c>
      <c r="B208" s="46" t="s">
        <v>206</v>
      </c>
      <c r="C208" s="49" t="s">
        <v>49</v>
      </c>
      <c r="D208" s="264">
        <v>700</v>
      </c>
      <c r="E208" s="275">
        <v>15</v>
      </c>
      <c r="F208" s="253">
        <f t="shared" si="3"/>
        <v>10500</v>
      </c>
    </row>
    <row r="209" spans="1:6" s="20" customFormat="1" ht="12.75" x14ac:dyDescent="0.25">
      <c r="A209" s="295" t="s">
        <v>214</v>
      </c>
      <c r="B209" s="46" t="s">
        <v>207</v>
      </c>
      <c r="C209" s="49" t="s">
        <v>49</v>
      </c>
      <c r="D209" s="264">
        <v>700</v>
      </c>
      <c r="E209" s="275">
        <v>15</v>
      </c>
      <c r="F209" s="253">
        <f t="shared" si="3"/>
        <v>10500</v>
      </c>
    </row>
    <row r="210" spans="1:6" s="20" customFormat="1" ht="12.75" x14ac:dyDescent="0.25">
      <c r="A210" s="295" t="s">
        <v>215</v>
      </c>
      <c r="B210" s="46" t="s">
        <v>208</v>
      </c>
      <c r="C210" s="49" t="s">
        <v>49</v>
      </c>
      <c r="D210" s="264">
        <v>6600</v>
      </c>
      <c r="E210" s="275">
        <v>15</v>
      </c>
      <c r="F210" s="253">
        <f t="shared" si="3"/>
        <v>99000</v>
      </c>
    </row>
    <row r="211" spans="1:6" s="20" customFormat="1" x14ac:dyDescent="0.25">
      <c r="A211" s="294"/>
      <c r="B211" s="46"/>
      <c r="C211" s="49"/>
      <c r="D211" s="264"/>
      <c r="E211" s="275"/>
      <c r="F211" s="253">
        <f t="shared" si="3"/>
        <v>0</v>
      </c>
    </row>
    <row r="212" spans="1:6" s="20" customFormat="1" ht="12.75" x14ac:dyDescent="0.25">
      <c r="A212" s="295">
        <v>16.2</v>
      </c>
      <c r="B212" s="46" t="s">
        <v>216</v>
      </c>
      <c r="C212" s="49"/>
      <c r="D212" s="262"/>
      <c r="E212" s="276"/>
      <c r="F212" s="253">
        <f t="shared" si="3"/>
        <v>0</v>
      </c>
    </row>
    <row r="213" spans="1:6" s="20" customFormat="1" ht="12.75" x14ac:dyDescent="0.25">
      <c r="A213" s="295" t="s">
        <v>217</v>
      </c>
      <c r="B213" s="46" t="s">
        <v>206</v>
      </c>
      <c r="C213" s="49" t="s">
        <v>49</v>
      </c>
      <c r="D213" s="264">
        <v>700</v>
      </c>
      <c r="E213" s="275">
        <v>10</v>
      </c>
      <c r="F213" s="253">
        <f t="shared" si="3"/>
        <v>7000</v>
      </c>
    </row>
    <row r="214" spans="1:6" s="20" customFormat="1" ht="12.75" x14ac:dyDescent="0.25">
      <c r="A214" s="39" t="s">
        <v>218</v>
      </c>
      <c r="B214" s="46" t="s">
        <v>207</v>
      </c>
      <c r="C214" s="49" t="s">
        <v>49</v>
      </c>
      <c r="D214" s="264">
        <v>700</v>
      </c>
      <c r="E214" s="275">
        <v>10</v>
      </c>
      <c r="F214" s="253">
        <f t="shared" si="3"/>
        <v>7000</v>
      </c>
    </row>
    <row r="215" spans="1:6" s="20" customFormat="1" ht="12.75" x14ac:dyDescent="0.25">
      <c r="A215" s="39" t="s">
        <v>219</v>
      </c>
      <c r="B215" s="46" t="s">
        <v>208</v>
      </c>
      <c r="C215" s="49" t="s">
        <v>49</v>
      </c>
      <c r="D215" s="264">
        <v>6600</v>
      </c>
      <c r="E215" s="275">
        <v>10</v>
      </c>
      <c r="F215" s="253">
        <f t="shared" si="3"/>
        <v>66000</v>
      </c>
    </row>
    <row r="216" spans="1:6" s="20" customFormat="1" ht="12.75" x14ac:dyDescent="0.25">
      <c r="A216" s="296"/>
      <c r="B216" s="46" t="s">
        <v>209</v>
      </c>
      <c r="C216" s="49"/>
      <c r="D216" s="262"/>
      <c r="E216" s="263"/>
      <c r="F216" s="253">
        <f t="shared" si="3"/>
        <v>0</v>
      </c>
    </row>
    <row r="217" spans="1:6" s="20" customFormat="1" ht="12.75" x14ac:dyDescent="0.25">
      <c r="A217" s="39"/>
      <c r="B217" s="46"/>
      <c r="C217" s="49"/>
      <c r="D217" s="262"/>
      <c r="E217" s="263"/>
      <c r="F217" s="253">
        <f t="shared" si="3"/>
        <v>0</v>
      </c>
    </row>
    <row r="218" spans="1:6" x14ac:dyDescent="0.25">
      <c r="A218" s="39">
        <v>17</v>
      </c>
      <c r="B218" s="50" t="s">
        <v>220</v>
      </c>
      <c r="C218" s="297"/>
      <c r="D218" s="298"/>
      <c r="E218" s="263"/>
      <c r="F218" s="253">
        <f t="shared" si="3"/>
        <v>0</v>
      </c>
    </row>
    <row r="219" spans="1:6" x14ac:dyDescent="0.25">
      <c r="A219" s="47">
        <v>17.100000000000001</v>
      </c>
      <c r="B219" s="46" t="s">
        <v>221</v>
      </c>
      <c r="C219" s="37"/>
      <c r="D219" s="262"/>
      <c r="E219" s="263"/>
      <c r="F219" s="253">
        <f t="shared" si="3"/>
        <v>0</v>
      </c>
    </row>
    <row r="220" spans="1:6" x14ac:dyDescent="0.25">
      <c r="A220" s="39" t="s">
        <v>222</v>
      </c>
      <c r="B220" s="46" t="s">
        <v>223</v>
      </c>
      <c r="C220" s="37" t="s">
        <v>224</v>
      </c>
      <c r="D220" s="262">
        <v>5</v>
      </c>
      <c r="E220" s="275">
        <v>8000</v>
      </c>
      <c r="F220" s="253">
        <f t="shared" si="3"/>
        <v>40000</v>
      </c>
    </row>
    <row r="221" spans="1:6" x14ac:dyDescent="0.25">
      <c r="A221" s="39" t="s">
        <v>225</v>
      </c>
      <c r="B221" s="46" t="s">
        <v>226</v>
      </c>
      <c r="C221" s="37" t="s">
        <v>224</v>
      </c>
      <c r="D221" s="262">
        <v>5</v>
      </c>
      <c r="E221" s="275">
        <v>8500</v>
      </c>
      <c r="F221" s="253">
        <f t="shared" si="3"/>
        <v>42500</v>
      </c>
    </row>
    <row r="222" spans="1:6" x14ac:dyDescent="0.25">
      <c r="A222" s="39" t="s">
        <v>227</v>
      </c>
      <c r="B222" s="46" t="s">
        <v>228</v>
      </c>
      <c r="C222" s="37" t="s">
        <v>224</v>
      </c>
      <c r="D222" s="262">
        <v>5</v>
      </c>
      <c r="E222" s="275">
        <v>9000</v>
      </c>
      <c r="F222" s="253">
        <f t="shared" si="3"/>
        <v>45000</v>
      </c>
    </row>
    <row r="223" spans="1:6" x14ac:dyDescent="0.25">
      <c r="A223" s="39" t="s">
        <v>229</v>
      </c>
      <c r="B223" s="46" t="s">
        <v>230</v>
      </c>
      <c r="C223" s="37" t="s">
        <v>224</v>
      </c>
      <c r="D223" s="262">
        <v>5</v>
      </c>
      <c r="E223" s="275">
        <v>9500</v>
      </c>
      <c r="F223" s="253">
        <f t="shared" si="3"/>
        <v>47500</v>
      </c>
    </row>
    <row r="224" spans="1:6" x14ac:dyDescent="0.25">
      <c r="A224" s="39"/>
      <c r="B224" s="46"/>
      <c r="C224" s="37"/>
      <c r="D224" s="262"/>
      <c r="E224" s="275"/>
      <c r="F224" s="253">
        <f t="shared" si="3"/>
        <v>0</v>
      </c>
    </row>
    <row r="225" spans="1:6" x14ac:dyDescent="0.25">
      <c r="A225" s="47">
        <v>17.2</v>
      </c>
      <c r="B225" s="46" t="s">
        <v>231</v>
      </c>
      <c r="C225" s="37"/>
      <c r="D225" s="262"/>
      <c r="E225" s="275"/>
      <c r="F225" s="253">
        <f t="shared" si="3"/>
        <v>0</v>
      </c>
    </row>
    <row r="226" spans="1:6" x14ac:dyDescent="0.25">
      <c r="A226" s="39" t="s">
        <v>232</v>
      </c>
      <c r="B226" s="46" t="s">
        <v>223</v>
      </c>
      <c r="C226" s="37" t="s">
        <v>224</v>
      </c>
      <c r="D226" s="262">
        <v>5</v>
      </c>
      <c r="E226" s="275">
        <v>8000</v>
      </c>
      <c r="F226" s="253">
        <f t="shared" si="3"/>
        <v>40000</v>
      </c>
    </row>
    <row r="227" spans="1:6" x14ac:dyDescent="0.25">
      <c r="A227" s="39" t="s">
        <v>233</v>
      </c>
      <c r="B227" s="46" t="s">
        <v>226</v>
      </c>
      <c r="C227" s="37" t="s">
        <v>224</v>
      </c>
      <c r="D227" s="262">
        <v>5</v>
      </c>
      <c r="E227" s="275">
        <v>8500</v>
      </c>
      <c r="F227" s="253">
        <f t="shared" si="3"/>
        <v>42500</v>
      </c>
    </row>
    <row r="228" spans="1:6" x14ac:dyDescent="0.25">
      <c r="A228" s="39" t="s">
        <v>234</v>
      </c>
      <c r="B228" s="46" t="s">
        <v>228</v>
      </c>
      <c r="C228" s="37" t="s">
        <v>224</v>
      </c>
      <c r="D228" s="262">
        <v>5</v>
      </c>
      <c r="E228" s="275">
        <v>9000</v>
      </c>
      <c r="F228" s="253">
        <f t="shared" si="3"/>
        <v>45000</v>
      </c>
    </row>
    <row r="229" spans="1:6" x14ac:dyDescent="0.25">
      <c r="A229" s="39" t="s">
        <v>235</v>
      </c>
      <c r="B229" s="46" t="s">
        <v>230</v>
      </c>
      <c r="C229" s="37" t="s">
        <v>224</v>
      </c>
      <c r="D229" s="262">
        <v>5</v>
      </c>
      <c r="E229" s="275">
        <v>9500</v>
      </c>
      <c r="F229" s="253">
        <f t="shared" si="3"/>
        <v>47500</v>
      </c>
    </row>
    <row r="230" spans="1:6" x14ac:dyDescent="0.25">
      <c r="A230" s="39"/>
      <c r="B230" s="46"/>
      <c r="C230" s="37"/>
      <c r="D230" s="262"/>
      <c r="E230" s="275"/>
      <c r="F230" s="253">
        <f t="shared" si="3"/>
        <v>0</v>
      </c>
    </row>
    <row r="231" spans="1:6" x14ac:dyDescent="0.25">
      <c r="A231" s="47">
        <v>17.3</v>
      </c>
      <c r="B231" s="46" t="s">
        <v>236</v>
      </c>
      <c r="C231" s="37"/>
      <c r="D231" s="262"/>
      <c r="E231" s="275"/>
      <c r="F231" s="253">
        <f t="shared" si="3"/>
        <v>0</v>
      </c>
    </row>
    <row r="232" spans="1:6" x14ac:dyDescent="0.25">
      <c r="A232" s="39" t="s">
        <v>237</v>
      </c>
      <c r="B232" s="46" t="s">
        <v>223</v>
      </c>
      <c r="C232" s="37" t="s">
        <v>224</v>
      </c>
      <c r="D232" s="262">
        <v>25</v>
      </c>
      <c r="E232" s="275">
        <v>7500</v>
      </c>
      <c r="F232" s="253">
        <f t="shared" si="3"/>
        <v>187500</v>
      </c>
    </row>
    <row r="233" spans="1:6" x14ac:dyDescent="0.25">
      <c r="A233" s="39" t="s">
        <v>238</v>
      </c>
      <c r="B233" s="46" t="s">
        <v>226</v>
      </c>
      <c r="C233" s="37" t="s">
        <v>224</v>
      </c>
      <c r="D233" s="262">
        <v>20</v>
      </c>
      <c r="E233" s="275">
        <v>8000</v>
      </c>
      <c r="F233" s="253">
        <f t="shared" si="3"/>
        <v>160000</v>
      </c>
    </row>
    <row r="234" spans="1:6" x14ac:dyDescent="0.25">
      <c r="A234" s="39" t="s">
        <v>239</v>
      </c>
      <c r="B234" s="46" t="s">
        <v>228</v>
      </c>
      <c r="C234" s="37" t="s">
        <v>224</v>
      </c>
      <c r="D234" s="262">
        <v>25</v>
      </c>
      <c r="E234" s="275">
        <v>8500</v>
      </c>
      <c r="F234" s="253">
        <f t="shared" si="3"/>
        <v>212500</v>
      </c>
    </row>
    <row r="235" spans="1:6" x14ac:dyDescent="0.25">
      <c r="A235" s="39" t="s">
        <v>240</v>
      </c>
      <c r="B235" s="46" t="s">
        <v>230</v>
      </c>
      <c r="C235" s="37" t="s">
        <v>224</v>
      </c>
      <c r="D235" s="262">
        <v>15</v>
      </c>
      <c r="E235" s="275">
        <v>8500</v>
      </c>
      <c r="F235" s="253">
        <f t="shared" si="3"/>
        <v>127500</v>
      </c>
    </row>
    <row r="236" spans="1:6" ht="25.5" x14ac:dyDescent="0.25">
      <c r="A236" s="39"/>
      <c r="B236" s="46" t="s">
        <v>241</v>
      </c>
      <c r="C236" s="37"/>
      <c r="D236" s="262"/>
      <c r="E236" s="263"/>
      <c r="F236" s="253">
        <f t="shared" si="3"/>
        <v>0</v>
      </c>
    </row>
    <row r="237" spans="1:6" x14ac:dyDescent="0.25">
      <c r="A237" s="39"/>
      <c r="B237" s="46"/>
      <c r="C237" s="37"/>
      <c r="D237" s="262"/>
      <c r="E237" s="263"/>
      <c r="F237" s="253">
        <f t="shared" si="3"/>
        <v>0</v>
      </c>
    </row>
    <row r="238" spans="1:6" s="20" customFormat="1" ht="12.75" x14ac:dyDescent="0.25">
      <c r="A238" s="39">
        <v>18</v>
      </c>
      <c r="B238" s="278" t="s">
        <v>242</v>
      </c>
      <c r="C238" s="49"/>
      <c r="D238" s="262"/>
      <c r="E238" s="263"/>
      <c r="F238" s="253">
        <f t="shared" si="3"/>
        <v>0</v>
      </c>
    </row>
    <row r="239" spans="1:6" s="20" customFormat="1" ht="68.099999999999994" customHeight="1" x14ac:dyDescent="0.25">
      <c r="A239" s="296"/>
      <c r="B239" s="62" t="s">
        <v>243</v>
      </c>
      <c r="C239" s="49"/>
      <c r="D239" s="264"/>
      <c r="E239" s="263"/>
      <c r="F239" s="253">
        <f t="shared" si="3"/>
        <v>0</v>
      </c>
    </row>
    <row r="240" spans="1:6" s="20" customFormat="1" ht="51.95" customHeight="1" x14ac:dyDescent="0.25">
      <c r="A240" s="266"/>
      <c r="B240" s="62" t="s">
        <v>244</v>
      </c>
      <c r="C240" s="49"/>
      <c r="D240" s="264"/>
      <c r="E240" s="263"/>
      <c r="F240" s="253">
        <f t="shared" si="3"/>
        <v>0</v>
      </c>
    </row>
    <row r="241" spans="1:6" s="20" customFormat="1" ht="30" customHeight="1" x14ac:dyDescent="0.25">
      <c r="A241" s="47"/>
      <c r="B241" s="299" t="s">
        <v>245</v>
      </c>
      <c r="C241" s="300"/>
      <c r="D241" s="301"/>
      <c r="E241" s="263"/>
      <c r="F241" s="253">
        <f t="shared" si="3"/>
        <v>0</v>
      </c>
    </row>
    <row r="242" spans="1:6" s="20" customFormat="1" ht="12.75" x14ac:dyDescent="0.25">
      <c r="A242" s="47">
        <v>18.100000000000001</v>
      </c>
      <c r="B242" s="50" t="s">
        <v>246</v>
      </c>
      <c r="C242" s="49"/>
      <c r="D242" s="264"/>
      <c r="E242" s="263"/>
      <c r="F242" s="253">
        <f t="shared" si="3"/>
        <v>0</v>
      </c>
    </row>
    <row r="243" spans="1:6" s="20" customFormat="1" ht="12.75" x14ac:dyDescent="0.25">
      <c r="A243" s="53" t="s">
        <v>247</v>
      </c>
      <c r="B243" s="46" t="s">
        <v>248</v>
      </c>
      <c r="C243" s="49" t="s">
        <v>224</v>
      </c>
      <c r="D243" s="264">
        <v>1</v>
      </c>
      <c r="E243" s="275">
        <v>1500000</v>
      </c>
      <c r="F243" s="253">
        <f t="shared" si="3"/>
        <v>1500000</v>
      </c>
    </row>
    <row r="244" spans="1:6" s="20" customFormat="1" ht="12.75" x14ac:dyDescent="0.25">
      <c r="A244" s="53" t="s">
        <v>249</v>
      </c>
      <c r="B244" s="46" t="s">
        <v>250</v>
      </c>
      <c r="C244" s="49" t="s">
        <v>224</v>
      </c>
      <c r="D244" s="264">
        <v>1</v>
      </c>
      <c r="E244" s="275">
        <v>1400000</v>
      </c>
      <c r="F244" s="253">
        <f t="shared" si="3"/>
        <v>1400000</v>
      </c>
    </row>
    <row r="245" spans="1:6" s="20" customFormat="1" ht="12.75" x14ac:dyDescent="0.25">
      <c r="A245" s="53" t="s">
        <v>251</v>
      </c>
      <c r="B245" s="46" t="s">
        <v>252</v>
      </c>
      <c r="C245" s="49" t="s">
        <v>224</v>
      </c>
      <c r="D245" s="264">
        <v>2</v>
      </c>
      <c r="E245" s="275">
        <v>1200000</v>
      </c>
      <c r="F245" s="253">
        <f t="shared" si="3"/>
        <v>2400000</v>
      </c>
    </row>
    <row r="246" spans="1:6" s="20" customFormat="1" ht="9" customHeight="1" x14ac:dyDescent="0.25">
      <c r="A246" s="39"/>
      <c r="B246" s="46"/>
      <c r="C246" s="49"/>
      <c r="D246" s="264"/>
      <c r="E246" s="275"/>
      <c r="F246" s="253">
        <f t="shared" si="3"/>
        <v>0</v>
      </c>
    </row>
    <row r="247" spans="1:6" s="246" customFormat="1" ht="12.75" x14ac:dyDescent="0.25">
      <c r="A247" s="39">
        <v>19</v>
      </c>
      <c r="B247" s="302" t="s">
        <v>75</v>
      </c>
      <c r="C247" s="65"/>
      <c r="D247" s="303"/>
      <c r="E247" s="304"/>
      <c r="F247" s="253">
        <f t="shared" si="3"/>
        <v>0</v>
      </c>
    </row>
    <row r="248" spans="1:6" s="246" customFormat="1" ht="8.1" customHeight="1" x14ac:dyDescent="0.25">
      <c r="A248" s="305"/>
      <c r="B248" s="302"/>
      <c r="C248" s="65"/>
      <c r="D248" s="303"/>
      <c r="E248" s="304"/>
      <c r="F248" s="253">
        <f t="shared" si="3"/>
        <v>0</v>
      </c>
    </row>
    <row r="249" spans="1:6" s="246" customFormat="1" ht="12.75" x14ac:dyDescent="0.25">
      <c r="A249" s="39">
        <v>20</v>
      </c>
      <c r="B249" s="306" t="s">
        <v>253</v>
      </c>
      <c r="C249" s="65"/>
      <c r="D249" s="303"/>
      <c r="E249" s="304"/>
      <c r="F249" s="253">
        <f t="shared" si="3"/>
        <v>0</v>
      </c>
    </row>
    <row r="250" spans="1:6" s="246" customFormat="1" ht="63.75" x14ac:dyDescent="0.25">
      <c r="A250" s="307"/>
      <c r="B250" s="308" t="s">
        <v>254</v>
      </c>
      <c r="C250" s="65"/>
      <c r="D250" s="303"/>
      <c r="E250" s="304"/>
      <c r="F250" s="253">
        <f t="shared" si="3"/>
        <v>0</v>
      </c>
    </row>
    <row r="251" spans="1:6" s="246" customFormat="1" ht="38.25" x14ac:dyDescent="0.25">
      <c r="A251" s="307"/>
      <c r="B251" s="308" t="s">
        <v>255</v>
      </c>
      <c r="C251" s="65"/>
      <c r="D251" s="303"/>
      <c r="E251" s="304"/>
      <c r="F251" s="253">
        <f t="shared" si="3"/>
        <v>0</v>
      </c>
    </row>
    <row r="252" spans="1:6" s="246" customFormat="1" ht="38.25" x14ac:dyDescent="0.25">
      <c r="A252" s="307"/>
      <c r="B252" s="68" t="s">
        <v>256</v>
      </c>
      <c r="C252" s="65"/>
      <c r="D252" s="303"/>
      <c r="E252" s="304"/>
      <c r="F252" s="253">
        <f t="shared" si="3"/>
        <v>0</v>
      </c>
    </row>
    <row r="253" spans="1:6" s="246" customFormat="1" ht="51" x14ac:dyDescent="0.25">
      <c r="A253" s="307"/>
      <c r="B253" s="68" t="s">
        <v>257</v>
      </c>
      <c r="C253" s="65"/>
      <c r="D253" s="303"/>
      <c r="E253" s="304"/>
      <c r="F253" s="253">
        <f t="shared" si="3"/>
        <v>0</v>
      </c>
    </row>
    <row r="254" spans="1:6" s="246" customFormat="1" ht="25.5" x14ac:dyDescent="0.25">
      <c r="A254" s="307"/>
      <c r="B254" s="68" t="s">
        <v>258</v>
      </c>
      <c r="C254" s="65"/>
      <c r="D254" s="303"/>
      <c r="E254" s="304"/>
      <c r="F254" s="253">
        <f t="shared" si="3"/>
        <v>0</v>
      </c>
    </row>
    <row r="255" spans="1:6" s="246" customFormat="1" ht="51" x14ac:dyDescent="0.25">
      <c r="A255" s="307"/>
      <c r="B255" s="68" t="s">
        <v>259</v>
      </c>
      <c r="C255" s="65"/>
      <c r="D255" s="303"/>
      <c r="E255" s="304"/>
      <c r="F255" s="253">
        <f t="shared" si="3"/>
        <v>0</v>
      </c>
    </row>
    <row r="256" spans="1:6" s="246" customFormat="1" ht="12.75" x14ac:dyDescent="0.25">
      <c r="A256" s="307"/>
      <c r="B256" s="309" t="s">
        <v>260</v>
      </c>
      <c r="C256" s="65"/>
      <c r="D256" s="303"/>
      <c r="E256" s="304"/>
      <c r="F256" s="253">
        <f t="shared" si="3"/>
        <v>0</v>
      </c>
    </row>
    <row r="257" spans="1:6" s="246" customFormat="1" ht="25.5" x14ac:dyDescent="0.25">
      <c r="A257" s="307"/>
      <c r="B257" s="310" t="s">
        <v>46</v>
      </c>
      <c r="C257" s="65"/>
      <c r="D257" s="303"/>
      <c r="E257" s="304"/>
      <c r="F257" s="253">
        <f t="shared" si="3"/>
        <v>0</v>
      </c>
    </row>
    <row r="258" spans="1:6" s="246" customFormat="1" ht="12.75" x14ac:dyDescent="0.25">
      <c r="A258" s="305">
        <v>20.100000000000001</v>
      </c>
      <c r="B258" s="311" t="s">
        <v>261</v>
      </c>
      <c r="C258" s="312" t="s">
        <v>49</v>
      </c>
      <c r="D258" s="303">
        <v>100</v>
      </c>
      <c r="E258" s="313">
        <v>7200</v>
      </c>
      <c r="F258" s="253">
        <f t="shared" si="3"/>
        <v>720000</v>
      </c>
    </row>
    <row r="259" spans="1:6" s="246" customFormat="1" ht="12.75" x14ac:dyDescent="0.25">
      <c r="A259" s="305">
        <v>20.2</v>
      </c>
      <c r="B259" s="311" t="s">
        <v>262</v>
      </c>
      <c r="C259" s="312" t="s">
        <v>49</v>
      </c>
      <c r="D259" s="303">
        <v>100</v>
      </c>
      <c r="E259" s="313">
        <v>6800</v>
      </c>
      <c r="F259" s="253">
        <f t="shared" si="3"/>
        <v>680000</v>
      </c>
    </row>
    <row r="260" spans="1:6" s="246" customFormat="1" ht="12.75" x14ac:dyDescent="0.25">
      <c r="A260" s="305">
        <v>20.3</v>
      </c>
      <c r="B260" s="311" t="s">
        <v>263</v>
      </c>
      <c r="C260" s="312" t="s">
        <v>49</v>
      </c>
      <c r="D260" s="314">
        <v>3600</v>
      </c>
      <c r="E260" s="313">
        <v>6500</v>
      </c>
      <c r="F260" s="253">
        <f t="shared" si="3"/>
        <v>23400000</v>
      </c>
    </row>
    <row r="261" spans="1:6" s="246" customFormat="1" ht="12.75" x14ac:dyDescent="0.25">
      <c r="A261" s="305"/>
      <c r="B261" s="311"/>
      <c r="C261" s="312"/>
      <c r="D261" s="314"/>
      <c r="E261" s="313"/>
      <c r="F261" s="253">
        <f t="shared" si="3"/>
        <v>0</v>
      </c>
    </row>
    <row r="262" spans="1:6" s="20" customFormat="1" ht="12.75" x14ac:dyDescent="0.25">
      <c r="A262" s="39">
        <v>21</v>
      </c>
      <c r="B262" s="315" t="s">
        <v>264</v>
      </c>
      <c r="C262" s="49"/>
      <c r="D262" s="264"/>
      <c r="E262" s="276"/>
      <c r="F262" s="253">
        <f t="shared" si="3"/>
        <v>0</v>
      </c>
    </row>
    <row r="263" spans="1:6" s="20" customFormat="1" ht="38.25" x14ac:dyDescent="0.25">
      <c r="A263" s="316"/>
      <c r="B263" s="317" t="s">
        <v>265</v>
      </c>
      <c r="C263" s="49"/>
      <c r="D263" s="264"/>
      <c r="E263" s="276"/>
      <c r="F263" s="253">
        <f t="shared" si="3"/>
        <v>0</v>
      </c>
    </row>
    <row r="264" spans="1:6" s="20" customFormat="1" ht="12.75" x14ac:dyDescent="0.25">
      <c r="A264" s="316"/>
      <c r="B264" s="318" t="s">
        <v>266</v>
      </c>
      <c r="C264" s="49"/>
      <c r="D264" s="264"/>
      <c r="E264" s="276"/>
      <c r="F264" s="253">
        <f t="shared" si="3"/>
        <v>0</v>
      </c>
    </row>
    <row r="265" spans="1:6" s="20" customFormat="1" ht="12.75" x14ac:dyDescent="0.25">
      <c r="A265" s="316">
        <v>21.1</v>
      </c>
      <c r="B265" s="319" t="s">
        <v>267</v>
      </c>
      <c r="C265" s="49" t="s">
        <v>49</v>
      </c>
      <c r="D265" s="264">
        <v>50</v>
      </c>
      <c r="E265" s="276">
        <v>7896.23</v>
      </c>
      <c r="F265" s="253">
        <f t="shared" ref="F265:F285" si="4">+E265*D265</f>
        <v>394811.5</v>
      </c>
    </row>
    <row r="266" spans="1:6" s="20" customFormat="1" ht="12.75" x14ac:dyDescent="0.25">
      <c r="A266" s="316">
        <v>21.2</v>
      </c>
      <c r="B266" s="320" t="s">
        <v>268</v>
      </c>
      <c r="C266" s="49" t="s">
        <v>49</v>
      </c>
      <c r="D266" s="264">
        <v>50</v>
      </c>
      <c r="E266" s="276">
        <v>7457.55</v>
      </c>
      <c r="F266" s="253">
        <f t="shared" si="4"/>
        <v>372877.5</v>
      </c>
    </row>
    <row r="267" spans="1:6" s="20" customFormat="1" ht="12.75" x14ac:dyDescent="0.25">
      <c r="A267" s="316">
        <v>21.3</v>
      </c>
      <c r="B267" s="320" t="s">
        <v>269</v>
      </c>
      <c r="C267" s="49" t="s">
        <v>49</v>
      </c>
      <c r="D267" s="264">
        <v>500</v>
      </c>
      <c r="E267" s="276">
        <v>7018.87</v>
      </c>
      <c r="F267" s="253">
        <f t="shared" si="4"/>
        <v>3509435</v>
      </c>
    </row>
    <row r="268" spans="1:6" s="20" customFormat="1" ht="12.75" x14ac:dyDescent="0.25">
      <c r="A268" s="316"/>
      <c r="B268" s="321" t="s">
        <v>270</v>
      </c>
      <c r="C268" s="49"/>
      <c r="D268" s="264"/>
      <c r="E268" s="263"/>
      <c r="F268" s="253">
        <f t="shared" si="4"/>
        <v>0</v>
      </c>
    </row>
    <row r="269" spans="1:6" s="20" customFormat="1" ht="42.75" customHeight="1" x14ac:dyDescent="0.25">
      <c r="A269" s="344" t="s">
        <v>271</v>
      </c>
      <c r="B269" s="322" t="s">
        <v>272</v>
      </c>
      <c r="C269" s="49"/>
      <c r="D269" s="264"/>
      <c r="E269" s="263"/>
      <c r="F269" s="253">
        <f t="shared" si="4"/>
        <v>0</v>
      </c>
    </row>
    <row r="270" spans="1:6" s="247" customFormat="1" ht="12.75" x14ac:dyDescent="0.25">
      <c r="A270" s="57" t="s">
        <v>273</v>
      </c>
      <c r="B270" s="318" t="s">
        <v>274</v>
      </c>
      <c r="C270" s="37"/>
      <c r="D270" s="262"/>
      <c r="E270" s="263"/>
      <c r="F270" s="253">
        <f t="shared" si="4"/>
        <v>0</v>
      </c>
    </row>
    <row r="271" spans="1:6" s="247" customFormat="1" ht="12.75" x14ac:dyDescent="0.25">
      <c r="A271" s="39" t="s">
        <v>275</v>
      </c>
      <c r="B271" s="318" t="s">
        <v>276</v>
      </c>
      <c r="C271" s="37"/>
      <c r="D271" s="262"/>
      <c r="E271" s="323"/>
      <c r="F271" s="253">
        <f t="shared" si="4"/>
        <v>0</v>
      </c>
    </row>
    <row r="272" spans="1:6" s="247" customFormat="1" ht="12.75" x14ac:dyDescent="0.25">
      <c r="A272" s="39"/>
      <c r="B272" s="318"/>
      <c r="C272" s="37"/>
      <c r="D272" s="262"/>
      <c r="E272" s="323"/>
      <c r="F272" s="253">
        <f t="shared" si="4"/>
        <v>0</v>
      </c>
    </row>
    <row r="273" spans="1:6" s="247" customFormat="1" ht="30" customHeight="1" x14ac:dyDescent="0.25">
      <c r="A273" s="324">
        <v>22</v>
      </c>
      <c r="B273" s="325" t="s">
        <v>277</v>
      </c>
      <c r="C273" s="51" t="s">
        <v>278</v>
      </c>
      <c r="D273" s="267">
        <v>300</v>
      </c>
      <c r="E273" s="326">
        <v>1822.77</v>
      </c>
      <c r="F273" s="253">
        <f t="shared" si="4"/>
        <v>546831</v>
      </c>
    </row>
    <row r="274" spans="1:6" s="247" customFormat="1" ht="11.1" customHeight="1" x14ac:dyDescent="0.25">
      <c r="A274" s="324"/>
      <c r="B274" s="325"/>
      <c r="C274" s="51"/>
      <c r="D274" s="267"/>
      <c r="E274" s="326"/>
      <c r="F274" s="253">
        <f t="shared" si="4"/>
        <v>0</v>
      </c>
    </row>
    <row r="275" spans="1:6" s="248" customFormat="1" ht="21" customHeight="1" x14ac:dyDescent="0.25">
      <c r="A275" s="324">
        <v>23</v>
      </c>
      <c r="B275" s="327" t="s">
        <v>279</v>
      </c>
      <c r="C275" s="328"/>
      <c r="D275" s="329"/>
      <c r="E275" s="330"/>
      <c r="F275" s="253">
        <f t="shared" si="4"/>
        <v>0</v>
      </c>
    </row>
    <row r="276" spans="1:6" s="247" customFormat="1" ht="27.95" customHeight="1" x14ac:dyDescent="0.25">
      <c r="A276" s="331">
        <v>23.1</v>
      </c>
      <c r="B276" s="325" t="s">
        <v>280</v>
      </c>
      <c r="C276" s="51" t="s">
        <v>281</v>
      </c>
      <c r="D276" s="267">
        <v>5</v>
      </c>
      <c r="E276" s="326">
        <v>40000</v>
      </c>
      <c r="F276" s="253">
        <f t="shared" si="4"/>
        <v>200000</v>
      </c>
    </row>
    <row r="277" spans="1:6" s="247" customFormat="1" ht="9.9499999999999993" customHeight="1" x14ac:dyDescent="0.25">
      <c r="A277" s="331"/>
      <c r="B277" s="325"/>
      <c r="C277" s="51"/>
      <c r="D277" s="267"/>
      <c r="E277" s="326"/>
      <c r="F277" s="253">
        <f t="shared" si="4"/>
        <v>0</v>
      </c>
    </row>
    <row r="278" spans="1:6" s="249" customFormat="1" ht="21.75" customHeight="1" x14ac:dyDescent="0.25">
      <c r="A278" s="324">
        <v>24</v>
      </c>
      <c r="B278" s="327" t="s">
        <v>282</v>
      </c>
      <c r="C278" s="51" t="s">
        <v>283</v>
      </c>
      <c r="D278" s="267">
        <v>5</v>
      </c>
      <c r="E278" s="261">
        <v>10000</v>
      </c>
      <c r="F278" s="253">
        <f t="shared" si="4"/>
        <v>50000</v>
      </c>
    </row>
    <row r="279" spans="1:6" s="249" customFormat="1" ht="9.9499999999999993" customHeight="1" x14ac:dyDescent="0.25">
      <c r="A279" s="324"/>
      <c r="B279" s="327"/>
      <c r="C279" s="51"/>
      <c r="D279" s="267"/>
      <c r="E279" s="326"/>
      <c r="F279" s="253">
        <f t="shared" si="4"/>
        <v>0</v>
      </c>
    </row>
    <row r="280" spans="1:6" s="248" customFormat="1" ht="21" customHeight="1" x14ac:dyDescent="0.25">
      <c r="A280" s="324">
        <v>25</v>
      </c>
      <c r="B280" s="327" t="s">
        <v>284</v>
      </c>
      <c r="C280" s="328"/>
      <c r="D280" s="329"/>
      <c r="E280" s="330"/>
      <c r="F280" s="253">
        <f t="shared" si="4"/>
        <v>0</v>
      </c>
    </row>
    <row r="281" spans="1:6" s="249" customFormat="1" ht="18.95" customHeight="1" x14ac:dyDescent="0.25">
      <c r="A281" s="331">
        <v>25.1</v>
      </c>
      <c r="B281" s="332" t="s">
        <v>285</v>
      </c>
      <c r="C281" s="51" t="s">
        <v>281</v>
      </c>
      <c r="D281" s="267">
        <v>5</v>
      </c>
      <c r="E281" s="326">
        <v>10000</v>
      </c>
      <c r="F281" s="253">
        <f t="shared" si="4"/>
        <v>50000</v>
      </c>
    </row>
    <row r="282" spans="1:6" s="249" customFormat="1" ht="11.1" customHeight="1" x14ac:dyDescent="0.25">
      <c r="A282" s="331"/>
      <c r="B282" s="332"/>
      <c r="C282" s="51"/>
      <c r="D282" s="267"/>
      <c r="E282" s="326"/>
      <c r="F282" s="253">
        <f t="shared" si="4"/>
        <v>0</v>
      </c>
    </row>
    <row r="283" spans="1:6" s="248" customFormat="1" ht="24.95" customHeight="1" x14ac:dyDescent="0.25">
      <c r="A283" s="324">
        <v>26</v>
      </c>
      <c r="B283" s="327" t="s">
        <v>286</v>
      </c>
      <c r="C283" s="328"/>
      <c r="D283" s="329"/>
      <c r="E283" s="330"/>
      <c r="F283" s="253">
        <f t="shared" si="4"/>
        <v>0</v>
      </c>
    </row>
    <row r="284" spans="1:6" s="247" customFormat="1" ht="53.1" customHeight="1" x14ac:dyDescent="0.25">
      <c r="A284" s="331">
        <v>26.1</v>
      </c>
      <c r="B284" s="325" t="s">
        <v>287</v>
      </c>
      <c r="C284" s="51" t="s">
        <v>49</v>
      </c>
      <c r="D284" s="267">
        <v>6000</v>
      </c>
      <c r="E284" s="261">
        <v>20</v>
      </c>
      <c r="F284" s="253">
        <f t="shared" si="4"/>
        <v>120000</v>
      </c>
    </row>
    <row r="285" spans="1:6" s="247" customFormat="1" ht="68.25" customHeight="1" thickBot="1" x14ac:dyDescent="0.3">
      <c r="A285" s="333">
        <v>26.2</v>
      </c>
      <c r="B285" s="334" t="s">
        <v>288</v>
      </c>
      <c r="C285" s="335" t="s">
        <v>49</v>
      </c>
      <c r="D285" s="336">
        <v>6000</v>
      </c>
      <c r="E285" s="337">
        <v>60</v>
      </c>
      <c r="F285" s="253">
        <f t="shared" si="4"/>
        <v>360000</v>
      </c>
    </row>
    <row r="286" spans="1:6" s="180" customFormat="1" ht="36" customHeight="1" thickBot="1" x14ac:dyDescent="0.3">
      <c r="A286" s="338"/>
      <c r="B286" s="2" t="s">
        <v>289</v>
      </c>
      <c r="C286" s="2"/>
      <c r="D286" s="2"/>
      <c r="E286" s="1"/>
      <c r="F286" s="339">
        <f>SUM(F8:F285)</f>
        <v>54189109.240000002</v>
      </c>
    </row>
    <row r="287" spans="1:6" s="180" customFormat="1" ht="36.950000000000003" customHeight="1" thickBot="1" x14ac:dyDescent="0.3">
      <c r="A287" s="338"/>
      <c r="B287" s="2" t="s">
        <v>290</v>
      </c>
      <c r="C287" s="2"/>
      <c r="D287" s="2"/>
      <c r="E287" s="241"/>
      <c r="F287" s="340">
        <f>+F286*E287</f>
        <v>0</v>
      </c>
    </row>
    <row r="288" spans="1:6" s="180" customFormat="1" ht="36.950000000000003" customHeight="1" thickBot="1" x14ac:dyDescent="0.3">
      <c r="A288" s="338"/>
      <c r="B288" s="2" t="s">
        <v>291</v>
      </c>
      <c r="C288" s="2"/>
      <c r="D288" s="2"/>
      <c r="E288" s="2"/>
      <c r="F288" s="341">
        <f>+F286+F287</f>
        <v>54189109.240000002</v>
      </c>
    </row>
    <row r="289" spans="1:6" ht="36" customHeight="1" thickBot="1" x14ac:dyDescent="0.3">
      <c r="A289" s="85"/>
      <c r="B289" s="355" t="s">
        <v>292</v>
      </c>
      <c r="C289" s="355"/>
      <c r="D289" s="355"/>
      <c r="E289" s="355"/>
      <c r="F289" s="342">
        <f>+F288*18%</f>
        <v>9754039.6632000003</v>
      </c>
    </row>
    <row r="290" spans="1:6" ht="36.950000000000003" customHeight="1" thickBot="1" x14ac:dyDescent="0.3">
      <c r="A290" s="88"/>
      <c r="B290" s="356" t="s">
        <v>293</v>
      </c>
      <c r="C290" s="356"/>
      <c r="D290" s="356"/>
      <c r="E290" s="356"/>
      <c r="F290" s="243">
        <f>+F288+F289</f>
        <v>63943148.903200001</v>
      </c>
    </row>
    <row r="291" spans="1:6" customFormat="1" x14ac:dyDescent="0.25">
      <c r="A291" s="357" t="s">
        <v>294</v>
      </c>
      <c r="B291" s="358"/>
      <c r="C291" s="358"/>
      <c r="D291" s="358"/>
      <c r="E291" s="358"/>
      <c r="F291" s="359"/>
    </row>
    <row r="292" spans="1:6" customFormat="1" x14ac:dyDescent="0.25">
      <c r="A292" s="360" t="s">
        <v>295</v>
      </c>
      <c r="B292" s="361"/>
      <c r="C292" s="361"/>
      <c r="D292" s="361"/>
      <c r="E292" s="361"/>
      <c r="F292" s="362"/>
    </row>
    <row r="293" spans="1:6" customFormat="1" x14ac:dyDescent="0.25">
      <c r="A293" s="360" t="s">
        <v>296</v>
      </c>
      <c r="B293" s="361"/>
      <c r="C293" s="361"/>
      <c r="D293" s="361"/>
      <c r="E293" s="361"/>
      <c r="F293" s="362"/>
    </row>
    <row r="294" spans="1:6" customFormat="1" x14ac:dyDescent="0.25">
      <c r="A294" s="360" t="s">
        <v>297</v>
      </c>
      <c r="B294" s="361"/>
      <c r="C294" s="361"/>
      <c r="D294" s="361"/>
      <c r="E294" s="361"/>
      <c r="F294" s="362"/>
    </row>
    <row r="295" spans="1:6" customFormat="1" x14ac:dyDescent="0.25">
      <c r="A295" s="360" t="s">
        <v>298</v>
      </c>
      <c r="B295" s="361"/>
      <c r="C295" s="361"/>
      <c r="D295" s="361"/>
      <c r="E295" s="361"/>
      <c r="F295" s="362"/>
    </row>
    <row r="296" spans="1:6" customFormat="1" x14ac:dyDescent="0.25">
      <c r="A296" s="360" t="s">
        <v>299</v>
      </c>
      <c r="B296" s="361"/>
      <c r="C296" s="361"/>
      <c r="D296" s="361"/>
      <c r="E296" s="361"/>
      <c r="F296" s="362"/>
    </row>
    <row r="297" spans="1:6" customFormat="1" x14ac:dyDescent="0.25">
      <c r="A297" s="360" t="s">
        <v>300</v>
      </c>
      <c r="B297" s="361"/>
      <c r="C297" s="361"/>
      <c r="D297" s="361"/>
      <c r="E297" s="361"/>
      <c r="F297" s="362"/>
    </row>
    <row r="298" spans="1:6" customFormat="1" x14ac:dyDescent="0.25">
      <c r="A298" s="360" t="s">
        <v>301</v>
      </c>
      <c r="B298" s="361"/>
      <c r="C298" s="361"/>
      <c r="D298" s="361"/>
      <c r="E298" s="361"/>
      <c r="F298" s="362"/>
    </row>
    <row r="299" spans="1:6" customFormat="1" x14ac:dyDescent="0.25">
      <c r="A299" s="360" t="s">
        <v>302</v>
      </c>
      <c r="B299" s="361"/>
      <c r="C299" s="361"/>
      <c r="D299" s="361"/>
      <c r="E299" s="361"/>
      <c r="F299" s="362"/>
    </row>
    <row r="300" spans="1:6" customFormat="1" x14ac:dyDescent="0.25">
      <c r="A300" s="360" t="s">
        <v>303</v>
      </c>
      <c r="B300" s="361"/>
      <c r="C300" s="361"/>
      <c r="D300" s="361"/>
      <c r="E300" s="361"/>
      <c r="F300" s="362"/>
    </row>
    <row r="301" spans="1:6" customFormat="1" x14ac:dyDescent="0.25">
      <c r="A301" s="360" t="s">
        <v>304</v>
      </c>
      <c r="B301" s="361"/>
      <c r="C301" s="361"/>
      <c r="D301" s="361"/>
      <c r="E301" s="361"/>
      <c r="F301" s="362"/>
    </row>
    <row r="302" spans="1:6" customFormat="1" x14ac:dyDescent="0.25">
      <c r="A302" s="363" t="s">
        <v>305</v>
      </c>
      <c r="B302" s="364"/>
      <c r="C302" s="364"/>
      <c r="D302" s="364"/>
      <c r="E302" s="364"/>
      <c r="F302" s="365"/>
    </row>
    <row r="303" spans="1:6" customFormat="1" x14ac:dyDescent="0.25">
      <c r="A303" s="366" t="s">
        <v>306</v>
      </c>
      <c r="B303" s="367"/>
      <c r="C303" s="367"/>
      <c r="D303" s="367"/>
      <c r="E303" s="367"/>
      <c r="F303" s="368"/>
    </row>
    <row r="304" spans="1:6" customFormat="1" x14ac:dyDescent="0.25">
      <c r="A304" s="369" t="s">
        <v>307</v>
      </c>
      <c r="B304" s="367"/>
      <c r="C304" s="367"/>
      <c r="D304" s="367"/>
      <c r="E304" s="367"/>
      <c r="F304" s="370"/>
    </row>
    <row r="305" spans="1:7" customFormat="1" ht="17.100000000000001" customHeight="1" x14ac:dyDescent="0.25">
      <c r="A305" s="360" t="s">
        <v>308</v>
      </c>
      <c r="B305" s="361"/>
      <c r="C305" s="361"/>
      <c r="D305" s="361"/>
      <c r="E305" s="361"/>
      <c r="F305" s="362"/>
    </row>
    <row r="306" spans="1:7" customFormat="1" ht="59.1" customHeight="1" x14ac:dyDescent="0.25">
      <c r="A306" s="371" t="s">
        <v>309</v>
      </c>
      <c r="B306" s="372"/>
      <c r="C306" s="372"/>
      <c r="D306" s="372" t="s">
        <v>310</v>
      </c>
      <c r="E306" s="372"/>
      <c r="F306" s="373"/>
      <c r="G306" s="92"/>
    </row>
    <row r="307" spans="1:7" customFormat="1" ht="62.1" customHeight="1" thickBot="1" x14ac:dyDescent="0.3">
      <c r="A307" s="374" t="s">
        <v>311</v>
      </c>
      <c r="B307" s="375"/>
      <c r="C307" s="375"/>
      <c r="D307" s="375" t="s">
        <v>312</v>
      </c>
      <c r="E307" s="375"/>
      <c r="F307" s="376"/>
      <c r="G307" s="93"/>
    </row>
  </sheetData>
  <sheetProtection password="C685" sheet="1" objects="1" scenarios="1" selectLockedCells="1"/>
  <mergeCells count="35">
    <mergeCell ref="G5:G7"/>
    <mergeCell ref="A307:C307"/>
    <mergeCell ref="D307:F307"/>
    <mergeCell ref="A6:A7"/>
    <mergeCell ref="B6:B7"/>
    <mergeCell ref="C5:C7"/>
    <mergeCell ref="D5:D7"/>
    <mergeCell ref="E5:E7"/>
    <mergeCell ref="F5:F7"/>
    <mergeCell ref="A302:F302"/>
    <mergeCell ref="A303:F303"/>
    <mergeCell ref="A304:F304"/>
    <mergeCell ref="A305:F305"/>
    <mergeCell ref="A306:C306"/>
    <mergeCell ref="D306:F306"/>
    <mergeCell ref="A297:F297"/>
    <mergeCell ref="A298:F298"/>
    <mergeCell ref="A299:F299"/>
    <mergeCell ref="A300:F300"/>
    <mergeCell ref="A301:F301"/>
    <mergeCell ref="A292:F292"/>
    <mergeCell ref="A293:F293"/>
    <mergeCell ref="A294:F294"/>
    <mergeCell ref="A295:F295"/>
    <mergeCell ref="A296:F296"/>
    <mergeCell ref="B287:D287"/>
    <mergeCell ref="B288:E288"/>
    <mergeCell ref="B289:E289"/>
    <mergeCell ref="B290:E290"/>
    <mergeCell ref="A291:F291"/>
    <mergeCell ref="A1:F1"/>
    <mergeCell ref="A2:F2"/>
    <mergeCell ref="A3:F3"/>
    <mergeCell ref="A4:F4"/>
    <mergeCell ref="B286:E286"/>
  </mergeCells>
  <conditionalFormatting sqref="A306">
    <cfRule type="colorScale" priority="8">
      <colorScale>
        <cfvo type="min"/>
        <cfvo type="percentile" val="50"/>
        <cfvo type="max"/>
        <color rgb="FF63BE7B"/>
        <color rgb="FFFCFCFF"/>
        <color rgb="FFF8696B"/>
      </colorScale>
    </cfRule>
  </conditionalFormatting>
  <conditionalFormatting sqref="A306:A307">
    <cfRule type="containsText" dxfId="16" priority="5" stopIfTrue="1" operator="containsText" text="At Par">
      <formula>NOT(ISERROR(SEARCH("At Par",A306)))</formula>
    </cfRule>
  </conditionalFormatting>
  <conditionalFormatting sqref="A307">
    <cfRule type="colorScale" priority="6">
      <colorScale>
        <cfvo type="min"/>
        <cfvo type="percentile" val="50"/>
        <cfvo type="max"/>
        <color rgb="FF63BE7B"/>
        <color rgb="FFFCFCFF"/>
        <color rgb="FFF8696B"/>
      </colorScale>
    </cfRule>
  </conditionalFormatting>
  <conditionalFormatting sqref="D306">
    <cfRule type="colorScale" priority="4">
      <colorScale>
        <cfvo type="min"/>
        <cfvo type="percentile" val="50"/>
        <cfvo type="max"/>
        <color rgb="FF63BE7B"/>
        <color rgb="FFFCFCFF"/>
        <color rgb="FFF8696B"/>
      </colorScale>
    </cfRule>
  </conditionalFormatting>
  <conditionalFormatting sqref="D306:D307">
    <cfRule type="containsText" dxfId="15" priority="1" stopIfTrue="1" operator="containsText" text="At Par">
      <formula>NOT(ISERROR(SEARCH("At Par",D306)))</formula>
    </cfRule>
  </conditionalFormatting>
  <conditionalFormatting sqref="D307">
    <cfRule type="colorScale" priority="2">
      <colorScale>
        <cfvo type="min"/>
        <cfvo type="percentile" val="50"/>
        <cfvo type="max"/>
        <color rgb="FF63BE7B"/>
        <color rgb="FFFCFCFF"/>
        <color rgb="FFF8696B"/>
      </colorScale>
    </cfRule>
  </conditionalFormatting>
  <conditionalFormatting sqref="E271:E285 E41:E43 E53:E55 E69:E71 E76:E82 E86:E88 E107:E109 E129:E131 E138:E140 E146:E151 E154:E159 E167:E170 E173:E175 E179 E183:E186 E190:E192 E199:E201 E208:E215 E220:E235 E243:E246 E258:E267">
    <cfRule type="expression" dxfId="14" priority="327">
      <formula>CELL("protect",INDIRECT(ADDRESS(ROW(),COLUMN())))=1</formula>
    </cfRule>
  </conditionalFormatting>
  <conditionalFormatting sqref="F41:F271 E271 E272:F285">
    <cfRule type="cellIs" dxfId="13" priority="301" stopIfTrue="1" operator="equal">
      <formula>0</formula>
    </cfRule>
  </conditionalFormatting>
  <pageMargins left="0.61" right="0.23622047244094499" top="0.27" bottom="0.15748031496063" header="0.15748031496063" footer="0.15748031496063"/>
  <pageSetup paperSize="9" scale="55" fitToHeight="0" orientation="landscape" errors="blank" r:id="rId1"/>
  <headerFooter>
    <oddFooter>&amp;RPage &amp;P of &amp;N</oddFooter>
  </headerFooter>
  <rowBreaks count="10" manualBreakCount="10">
    <brk id="28" max="5" man="1"/>
    <brk id="57" max="5" man="1"/>
    <brk id="89" max="5" man="1"/>
    <brk id="116" max="5" man="1"/>
    <brk id="126" max="5" man="1"/>
    <brk id="162" max="5" man="1"/>
    <brk id="196" max="5" man="1"/>
    <brk id="237" max="5" man="1"/>
    <brk id="269" max="5" man="1"/>
    <brk id="3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D69E-449E-4ED7-8D9E-9FD36CEAA39E}">
  <dimension ref="A1:IN262"/>
  <sheetViews>
    <sheetView showZeros="0" view="pageBreakPreview" zoomScale="120" zoomScaleNormal="110" zoomScaleSheetLayoutView="120" workbookViewId="0">
      <selection activeCell="K7" sqref="K7"/>
    </sheetView>
  </sheetViews>
  <sheetFormatPr defaultColWidth="3.5703125" defaultRowHeight="12.75" x14ac:dyDescent="0.25"/>
  <cols>
    <col min="1" max="1" width="9.140625" style="185" customWidth="1"/>
    <col min="2" max="2" width="85.5703125" style="180" customWidth="1"/>
    <col min="3" max="3" width="12" style="180" customWidth="1"/>
    <col min="4" max="4" width="13.28515625" style="180" customWidth="1"/>
    <col min="5" max="5" width="15.42578125" style="180" customWidth="1"/>
    <col min="6" max="6" width="14.5703125" style="180" customWidth="1"/>
    <col min="7" max="7" width="25.28515625" style="180" customWidth="1"/>
    <col min="8" max="8" width="26.7109375" style="180" customWidth="1"/>
    <col min="9" max="16384" width="3.5703125" style="180"/>
  </cols>
  <sheetData>
    <row r="1" spans="1:248" s="15" customFormat="1" ht="76.5" customHeight="1" thickBot="1" x14ac:dyDescent="0.25">
      <c r="A1" s="389" t="s">
        <v>0</v>
      </c>
      <c r="B1" s="390"/>
      <c r="C1" s="390"/>
      <c r="D1" s="390"/>
      <c r="E1" s="390"/>
      <c r="F1" s="390"/>
      <c r="G1" s="390"/>
      <c r="H1" s="391"/>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row>
    <row r="2" spans="1:248" s="16" customFormat="1" ht="23.1" customHeight="1" thickBot="1" x14ac:dyDescent="0.25">
      <c r="A2" s="392" t="s">
        <v>1</v>
      </c>
      <c r="B2" s="393"/>
      <c r="C2" s="393"/>
      <c r="D2" s="393"/>
      <c r="E2" s="393"/>
      <c r="F2" s="393"/>
      <c r="G2" s="393"/>
      <c r="H2" s="394"/>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row>
    <row r="3" spans="1:248" s="17" customFormat="1" ht="32.1" customHeight="1" thickBot="1" x14ac:dyDescent="0.25">
      <c r="A3" s="395" t="s">
        <v>2</v>
      </c>
      <c r="B3" s="396"/>
      <c r="C3" s="396"/>
      <c r="D3" s="396"/>
      <c r="E3" s="396"/>
      <c r="F3" s="396"/>
      <c r="G3" s="396"/>
      <c r="H3" s="397"/>
      <c r="I3" s="25"/>
    </row>
    <row r="4" spans="1:248" s="17" customFormat="1" ht="27" customHeight="1" thickBot="1" x14ac:dyDescent="0.25">
      <c r="A4" s="398" t="s">
        <v>3</v>
      </c>
      <c r="B4" s="399"/>
      <c r="C4" s="399"/>
      <c r="D4" s="399"/>
      <c r="E4" s="399"/>
      <c r="F4" s="399"/>
      <c r="G4" s="399"/>
      <c r="H4" s="400"/>
    </row>
    <row r="5" spans="1:248" ht="30" customHeight="1" thickBot="1" x14ac:dyDescent="0.3">
      <c r="A5" s="186" t="s">
        <v>313</v>
      </c>
      <c r="B5" s="187" t="s">
        <v>314</v>
      </c>
      <c r="C5" s="431" t="s">
        <v>6</v>
      </c>
      <c r="D5" s="433" t="s">
        <v>315</v>
      </c>
      <c r="E5" s="436" t="s">
        <v>316</v>
      </c>
      <c r="F5" s="439" t="s">
        <v>317</v>
      </c>
      <c r="G5" s="442" t="s">
        <v>8</v>
      </c>
      <c r="H5" s="445" t="s">
        <v>9</v>
      </c>
    </row>
    <row r="6" spans="1:248" s="181" customFormat="1" ht="11.25" customHeight="1" x14ac:dyDescent="0.25">
      <c r="A6" s="427" t="s">
        <v>10</v>
      </c>
      <c r="B6" s="429" t="s">
        <v>11</v>
      </c>
      <c r="C6" s="432"/>
      <c r="D6" s="434"/>
      <c r="E6" s="437"/>
      <c r="F6" s="440"/>
      <c r="G6" s="443"/>
      <c r="H6" s="446"/>
    </row>
    <row r="7" spans="1:248" s="181" customFormat="1" ht="80.25" customHeight="1" thickBot="1" x14ac:dyDescent="0.3">
      <c r="A7" s="428"/>
      <c r="B7" s="430"/>
      <c r="C7" s="430"/>
      <c r="D7" s="435"/>
      <c r="E7" s="438"/>
      <c r="F7" s="441"/>
      <c r="G7" s="444"/>
      <c r="H7" s="447"/>
    </row>
    <row r="8" spans="1:248" s="182" customFormat="1" ht="15.95" customHeight="1" x14ac:dyDescent="0.25">
      <c r="A8" s="345" t="s">
        <v>318</v>
      </c>
      <c r="B8" s="188" t="s">
        <v>319</v>
      </c>
      <c r="C8" s="189"/>
      <c r="D8" s="190"/>
      <c r="E8" s="189"/>
      <c r="F8" s="190"/>
      <c r="G8" s="191"/>
      <c r="H8" s="192">
        <f>+G8*F8</f>
        <v>0</v>
      </c>
    </row>
    <row r="9" spans="1:248" s="182" customFormat="1" ht="96" customHeight="1" x14ac:dyDescent="0.25">
      <c r="A9" s="193"/>
      <c r="B9" s="194" t="s">
        <v>320</v>
      </c>
      <c r="C9" s="195"/>
      <c r="D9" s="196"/>
      <c r="E9" s="195"/>
      <c r="F9" s="196"/>
      <c r="G9" s="197"/>
      <c r="H9" s="198">
        <f t="shared" ref="H9:H40" si="0">+G9*F9</f>
        <v>0</v>
      </c>
    </row>
    <row r="10" spans="1:248" s="182" customFormat="1" ht="57" customHeight="1" x14ac:dyDescent="0.25">
      <c r="A10" s="199" t="s">
        <v>321</v>
      </c>
      <c r="B10" s="194" t="s">
        <v>322</v>
      </c>
      <c r="C10" s="195"/>
      <c r="D10" s="196"/>
      <c r="E10" s="195"/>
      <c r="F10" s="196"/>
      <c r="G10" s="197"/>
      <c r="H10" s="198">
        <f t="shared" si="0"/>
        <v>0</v>
      </c>
    </row>
    <row r="11" spans="1:248" s="182" customFormat="1" ht="25.5" x14ac:dyDescent="0.25">
      <c r="A11" s="199" t="s">
        <v>321</v>
      </c>
      <c r="B11" s="194" t="s">
        <v>323</v>
      </c>
      <c r="C11" s="195"/>
      <c r="D11" s="196"/>
      <c r="E11" s="195"/>
      <c r="F11" s="196"/>
      <c r="G11" s="197"/>
      <c r="H11" s="198">
        <f t="shared" si="0"/>
        <v>0</v>
      </c>
    </row>
    <row r="12" spans="1:248" s="182" customFormat="1" ht="76.5" x14ac:dyDescent="0.25">
      <c r="A12" s="199" t="s">
        <v>324</v>
      </c>
      <c r="B12" s="194" t="s">
        <v>325</v>
      </c>
      <c r="C12" s="195"/>
      <c r="D12" s="196"/>
      <c r="E12" s="195"/>
      <c r="F12" s="196"/>
      <c r="G12" s="197"/>
      <c r="H12" s="198">
        <f t="shared" si="0"/>
        <v>0</v>
      </c>
    </row>
    <row r="13" spans="1:248" s="182" customFormat="1" x14ac:dyDescent="0.25">
      <c r="A13" s="199" t="s">
        <v>15</v>
      </c>
      <c r="B13" s="194" t="s">
        <v>326</v>
      </c>
      <c r="C13" s="195"/>
      <c r="D13" s="196"/>
      <c r="E13" s="195"/>
      <c r="F13" s="196"/>
      <c r="G13" s="197"/>
      <c r="H13" s="198">
        <f t="shared" si="0"/>
        <v>0</v>
      </c>
    </row>
    <row r="14" spans="1:248" s="182" customFormat="1" x14ac:dyDescent="0.25">
      <c r="A14" s="199" t="s">
        <v>15</v>
      </c>
      <c r="B14" s="194" t="s">
        <v>327</v>
      </c>
      <c r="C14" s="195"/>
      <c r="D14" s="196"/>
      <c r="E14" s="195"/>
      <c r="F14" s="196"/>
      <c r="G14" s="197"/>
      <c r="H14" s="198">
        <f t="shared" si="0"/>
        <v>0</v>
      </c>
    </row>
    <row r="15" spans="1:248" s="182" customFormat="1" x14ac:dyDescent="0.25">
      <c r="A15" s="199" t="s">
        <v>321</v>
      </c>
      <c r="B15" s="194" t="s">
        <v>328</v>
      </c>
      <c r="C15" s="195"/>
      <c r="D15" s="196"/>
      <c r="E15" s="195"/>
      <c r="F15" s="196"/>
      <c r="G15" s="197"/>
      <c r="H15" s="198">
        <f t="shared" si="0"/>
        <v>0</v>
      </c>
    </row>
    <row r="16" spans="1:248" s="182" customFormat="1" ht="38.25" x14ac:dyDescent="0.25">
      <c r="A16" s="346" t="s">
        <v>321</v>
      </c>
      <c r="B16" s="194" t="s">
        <v>329</v>
      </c>
      <c r="C16" s="195"/>
      <c r="D16" s="196"/>
      <c r="E16" s="195"/>
      <c r="F16" s="196"/>
      <c r="G16" s="197"/>
      <c r="H16" s="198">
        <f t="shared" si="0"/>
        <v>0</v>
      </c>
    </row>
    <row r="17" spans="1:8" s="182" customFormat="1" ht="63.75" x14ac:dyDescent="0.25">
      <c r="A17" s="346" t="s">
        <v>321</v>
      </c>
      <c r="B17" s="194" t="s">
        <v>330</v>
      </c>
      <c r="C17" s="195"/>
      <c r="D17" s="196"/>
      <c r="E17" s="195"/>
      <c r="F17" s="196"/>
      <c r="G17" s="197"/>
      <c r="H17" s="198">
        <f t="shared" si="0"/>
        <v>0</v>
      </c>
    </row>
    <row r="18" spans="1:8" s="182" customFormat="1" ht="42.75" customHeight="1" x14ac:dyDescent="0.25">
      <c r="A18" s="346" t="s">
        <v>321</v>
      </c>
      <c r="B18" s="194" t="s">
        <v>331</v>
      </c>
      <c r="C18" s="195"/>
      <c r="D18" s="196"/>
      <c r="E18" s="195"/>
      <c r="F18" s="196"/>
      <c r="G18" s="197"/>
      <c r="H18" s="198">
        <f t="shared" si="0"/>
        <v>0</v>
      </c>
    </row>
    <row r="19" spans="1:8" s="182" customFormat="1" ht="51" x14ac:dyDescent="0.25">
      <c r="A19" s="199" t="s">
        <v>15</v>
      </c>
      <c r="B19" s="194" t="s">
        <v>332</v>
      </c>
      <c r="C19" s="195"/>
      <c r="D19" s="196"/>
      <c r="E19" s="195"/>
      <c r="F19" s="196"/>
      <c r="G19" s="197"/>
      <c r="H19" s="198">
        <f t="shared" si="0"/>
        <v>0</v>
      </c>
    </row>
    <row r="20" spans="1:8" ht="51" x14ac:dyDescent="0.25">
      <c r="A20" s="347" t="s">
        <v>321</v>
      </c>
      <c r="B20" s="201" t="s">
        <v>333</v>
      </c>
      <c r="C20" s="105"/>
      <c r="D20" s="104"/>
      <c r="E20" s="105"/>
      <c r="F20" s="104"/>
      <c r="G20" s="202"/>
      <c r="H20" s="198">
        <f t="shared" si="0"/>
        <v>0</v>
      </c>
    </row>
    <row r="21" spans="1:8" s="182" customFormat="1" ht="38.25" x14ac:dyDescent="0.25">
      <c r="A21" s="199" t="s">
        <v>324</v>
      </c>
      <c r="B21" s="194" t="s">
        <v>334</v>
      </c>
      <c r="C21" s="195"/>
      <c r="D21" s="196"/>
      <c r="E21" s="195"/>
      <c r="F21" s="196"/>
      <c r="G21" s="197"/>
      <c r="H21" s="198">
        <f t="shared" si="0"/>
        <v>0</v>
      </c>
    </row>
    <row r="22" spans="1:8" s="182" customFormat="1" ht="25.5" x14ac:dyDescent="0.25">
      <c r="A22" s="346" t="s">
        <v>15</v>
      </c>
      <c r="B22" s="194" t="s">
        <v>335</v>
      </c>
      <c r="C22" s="195"/>
      <c r="D22" s="196"/>
      <c r="E22" s="195"/>
      <c r="F22" s="196"/>
      <c r="G22" s="197"/>
      <c r="H22" s="198">
        <f t="shared" si="0"/>
        <v>0</v>
      </c>
    </row>
    <row r="23" spans="1:8" s="182" customFormat="1" ht="25.5" x14ac:dyDescent="0.25">
      <c r="A23" s="193">
        <v>1.1000000000000001</v>
      </c>
      <c r="B23" s="194" t="s">
        <v>336</v>
      </c>
      <c r="C23" s="195"/>
      <c r="D23" s="196"/>
      <c r="E23" s="195"/>
      <c r="F23" s="196"/>
      <c r="G23" s="197"/>
      <c r="H23" s="198">
        <f t="shared" si="0"/>
        <v>0</v>
      </c>
    </row>
    <row r="24" spans="1:8" s="182" customFormat="1" x14ac:dyDescent="0.25">
      <c r="A24" s="348" t="s">
        <v>47</v>
      </c>
      <c r="B24" s="194" t="s">
        <v>337</v>
      </c>
      <c r="C24" s="195" t="s">
        <v>338</v>
      </c>
      <c r="D24" s="196" t="s">
        <v>339</v>
      </c>
      <c r="E24" s="195" t="s">
        <v>340</v>
      </c>
      <c r="F24" s="196">
        <v>5</v>
      </c>
      <c r="G24" s="203">
        <v>1974</v>
      </c>
      <c r="H24" s="198">
        <f t="shared" si="0"/>
        <v>9870</v>
      </c>
    </row>
    <row r="25" spans="1:8" s="182" customFormat="1" x14ac:dyDescent="0.25">
      <c r="A25" s="348" t="s">
        <v>50</v>
      </c>
      <c r="B25" s="194" t="s">
        <v>341</v>
      </c>
      <c r="C25" s="195" t="s">
        <v>338</v>
      </c>
      <c r="D25" s="196" t="s">
        <v>342</v>
      </c>
      <c r="E25" s="195" t="s">
        <v>340</v>
      </c>
      <c r="F25" s="196">
        <v>5</v>
      </c>
      <c r="G25" s="203">
        <v>1755</v>
      </c>
      <c r="H25" s="198">
        <f t="shared" si="0"/>
        <v>8775</v>
      </c>
    </row>
    <row r="26" spans="1:8" s="182" customFormat="1" x14ac:dyDescent="0.25">
      <c r="A26" s="348" t="s">
        <v>52</v>
      </c>
      <c r="B26" s="194" t="s">
        <v>341</v>
      </c>
      <c r="C26" s="195" t="s">
        <v>338</v>
      </c>
      <c r="D26" s="196" t="s">
        <v>343</v>
      </c>
      <c r="E26" s="195" t="s">
        <v>340</v>
      </c>
      <c r="F26" s="196">
        <v>100</v>
      </c>
      <c r="G26" s="203">
        <v>1645</v>
      </c>
      <c r="H26" s="198">
        <f t="shared" si="0"/>
        <v>164500</v>
      </c>
    </row>
    <row r="27" spans="1:8" s="182" customFormat="1" x14ac:dyDescent="0.25">
      <c r="A27" s="348" t="s">
        <v>344</v>
      </c>
      <c r="B27" s="194" t="s">
        <v>341</v>
      </c>
      <c r="C27" s="195" t="s">
        <v>338</v>
      </c>
      <c r="D27" s="196" t="s">
        <v>345</v>
      </c>
      <c r="E27" s="195" t="s">
        <v>346</v>
      </c>
      <c r="F27" s="196">
        <v>30</v>
      </c>
      <c r="G27" s="203">
        <v>1316</v>
      </c>
      <c r="H27" s="198">
        <f t="shared" si="0"/>
        <v>39480</v>
      </c>
    </row>
    <row r="28" spans="1:8" s="182" customFormat="1" x14ac:dyDescent="0.25">
      <c r="A28" s="348" t="s">
        <v>347</v>
      </c>
      <c r="B28" s="194" t="s">
        <v>348</v>
      </c>
      <c r="C28" s="195" t="s">
        <v>338</v>
      </c>
      <c r="D28" s="196" t="s">
        <v>349</v>
      </c>
      <c r="E28" s="195" t="s">
        <v>346</v>
      </c>
      <c r="F28" s="196">
        <v>5</v>
      </c>
      <c r="G28" s="203">
        <v>1206</v>
      </c>
      <c r="H28" s="198">
        <f t="shared" si="0"/>
        <v>6030</v>
      </c>
    </row>
    <row r="29" spans="1:8" s="182" customFormat="1" x14ac:dyDescent="0.25">
      <c r="A29" s="348" t="s">
        <v>350</v>
      </c>
      <c r="B29" s="194" t="s">
        <v>348</v>
      </c>
      <c r="C29" s="195" t="s">
        <v>338</v>
      </c>
      <c r="D29" s="196" t="s">
        <v>351</v>
      </c>
      <c r="E29" s="195" t="s">
        <v>346</v>
      </c>
      <c r="F29" s="196">
        <v>5</v>
      </c>
      <c r="G29" s="203">
        <v>1042</v>
      </c>
      <c r="H29" s="198">
        <f t="shared" si="0"/>
        <v>5210</v>
      </c>
    </row>
    <row r="30" spans="1:8" s="182" customFormat="1" x14ac:dyDescent="0.25">
      <c r="A30" s="348" t="s">
        <v>352</v>
      </c>
      <c r="B30" s="194" t="s">
        <v>348</v>
      </c>
      <c r="C30" s="195" t="s">
        <v>338</v>
      </c>
      <c r="D30" s="196" t="s">
        <v>353</v>
      </c>
      <c r="E30" s="195" t="s">
        <v>354</v>
      </c>
      <c r="F30" s="196">
        <v>10</v>
      </c>
      <c r="G30" s="203">
        <v>779</v>
      </c>
      <c r="H30" s="198">
        <f t="shared" si="0"/>
        <v>7790</v>
      </c>
    </row>
    <row r="31" spans="1:8" s="182" customFormat="1" ht="120" customHeight="1" x14ac:dyDescent="0.25">
      <c r="A31" s="193" t="s">
        <v>54</v>
      </c>
      <c r="B31" s="204" t="s">
        <v>355</v>
      </c>
      <c r="C31" s="195"/>
      <c r="D31" s="196"/>
      <c r="E31" s="195"/>
      <c r="F31" s="196"/>
      <c r="G31" s="197"/>
      <c r="H31" s="198">
        <f t="shared" si="0"/>
        <v>0</v>
      </c>
    </row>
    <row r="32" spans="1:8" s="182" customFormat="1" ht="12.95" customHeight="1" x14ac:dyDescent="0.25">
      <c r="A32" s="193"/>
      <c r="B32" s="204"/>
      <c r="C32" s="195"/>
      <c r="D32" s="196"/>
      <c r="E32" s="195"/>
      <c r="F32" s="196"/>
      <c r="G32" s="197"/>
      <c r="H32" s="198">
        <f t="shared" si="0"/>
        <v>0</v>
      </c>
    </row>
    <row r="33" spans="1:8" x14ac:dyDescent="0.25">
      <c r="A33" s="349" t="s">
        <v>356</v>
      </c>
      <c r="B33" s="205" t="s">
        <v>357</v>
      </c>
      <c r="C33" s="105"/>
      <c r="D33" s="104"/>
      <c r="E33" s="105"/>
      <c r="F33" s="104"/>
      <c r="G33" s="197"/>
      <c r="H33" s="198">
        <f t="shared" si="0"/>
        <v>0</v>
      </c>
    </row>
    <row r="34" spans="1:8" ht="57" customHeight="1" x14ac:dyDescent="0.25">
      <c r="A34" s="119"/>
      <c r="B34" s="201" t="s">
        <v>358</v>
      </c>
      <c r="C34" s="105"/>
      <c r="D34" s="104"/>
      <c r="E34" s="105"/>
      <c r="F34" s="104"/>
      <c r="G34" s="197"/>
      <c r="H34" s="198">
        <f t="shared" si="0"/>
        <v>0</v>
      </c>
    </row>
    <row r="35" spans="1:8" ht="38.25" x14ac:dyDescent="0.25">
      <c r="A35" s="206" t="s">
        <v>15</v>
      </c>
      <c r="B35" s="201" t="s">
        <v>359</v>
      </c>
      <c r="C35" s="105"/>
      <c r="D35" s="104"/>
      <c r="E35" s="105"/>
      <c r="F35" s="104"/>
      <c r="G35" s="197"/>
      <c r="H35" s="198">
        <f t="shared" si="0"/>
        <v>0</v>
      </c>
    </row>
    <row r="36" spans="1:8" x14ac:dyDescent="0.25">
      <c r="A36" s="119">
        <v>2.1</v>
      </c>
      <c r="B36" s="205" t="s">
        <v>360</v>
      </c>
      <c r="C36" s="105"/>
      <c r="D36" s="104"/>
      <c r="E36" s="105"/>
      <c r="F36" s="104"/>
      <c r="G36" s="197"/>
      <c r="H36" s="198">
        <f t="shared" si="0"/>
        <v>0</v>
      </c>
    </row>
    <row r="37" spans="1:8" s="182" customFormat="1" x14ac:dyDescent="0.25">
      <c r="A37" s="348" t="s">
        <v>361</v>
      </c>
      <c r="B37" s="194" t="s">
        <v>337</v>
      </c>
      <c r="C37" s="195" t="s">
        <v>338</v>
      </c>
      <c r="D37" s="196" t="s">
        <v>339</v>
      </c>
      <c r="E37" s="195" t="s">
        <v>340</v>
      </c>
      <c r="F37" s="196">
        <v>5</v>
      </c>
      <c r="G37" s="203">
        <v>2193</v>
      </c>
      <c r="H37" s="198">
        <f t="shared" si="0"/>
        <v>10965</v>
      </c>
    </row>
    <row r="38" spans="1:8" s="182" customFormat="1" x14ac:dyDescent="0.25">
      <c r="A38" s="348" t="s">
        <v>362</v>
      </c>
      <c r="B38" s="194" t="s">
        <v>341</v>
      </c>
      <c r="C38" s="195" t="s">
        <v>338</v>
      </c>
      <c r="D38" s="196" t="s">
        <v>342</v>
      </c>
      <c r="E38" s="195" t="s">
        <v>340</v>
      </c>
      <c r="F38" s="196">
        <v>5</v>
      </c>
      <c r="G38" s="203">
        <v>1921</v>
      </c>
      <c r="H38" s="198">
        <f t="shared" si="0"/>
        <v>9605</v>
      </c>
    </row>
    <row r="39" spans="1:8" s="182" customFormat="1" x14ac:dyDescent="0.25">
      <c r="A39" s="348" t="s">
        <v>363</v>
      </c>
      <c r="B39" s="194" t="s">
        <v>341</v>
      </c>
      <c r="C39" s="195" t="s">
        <v>338</v>
      </c>
      <c r="D39" s="196" t="s">
        <v>343</v>
      </c>
      <c r="E39" s="195" t="s">
        <v>340</v>
      </c>
      <c r="F39" s="196">
        <v>100</v>
      </c>
      <c r="G39" s="203">
        <v>1206</v>
      </c>
      <c r="H39" s="198">
        <f t="shared" si="0"/>
        <v>120600</v>
      </c>
    </row>
    <row r="40" spans="1:8" s="182" customFormat="1" x14ac:dyDescent="0.25">
      <c r="A40" s="348" t="s">
        <v>364</v>
      </c>
      <c r="B40" s="194" t="s">
        <v>341</v>
      </c>
      <c r="C40" s="195" t="s">
        <v>338</v>
      </c>
      <c r="D40" s="196" t="s">
        <v>345</v>
      </c>
      <c r="E40" s="195" t="s">
        <v>346</v>
      </c>
      <c r="F40" s="196">
        <v>30</v>
      </c>
      <c r="G40" s="203">
        <v>496</v>
      </c>
      <c r="H40" s="198">
        <f t="shared" si="0"/>
        <v>14880</v>
      </c>
    </row>
    <row r="41" spans="1:8" s="182" customFormat="1" x14ac:dyDescent="0.25">
      <c r="A41" s="348" t="s">
        <v>365</v>
      </c>
      <c r="B41" s="194" t="s">
        <v>348</v>
      </c>
      <c r="C41" s="195" t="s">
        <v>338</v>
      </c>
      <c r="D41" s="196" t="s">
        <v>349</v>
      </c>
      <c r="E41" s="195" t="s">
        <v>346</v>
      </c>
      <c r="F41" s="196">
        <v>5</v>
      </c>
      <c r="G41" s="203">
        <v>439</v>
      </c>
      <c r="H41" s="198">
        <f t="shared" ref="H41:H72" si="1">+G41*F41</f>
        <v>2195</v>
      </c>
    </row>
    <row r="42" spans="1:8" s="182" customFormat="1" x14ac:dyDescent="0.25">
      <c r="A42" s="348" t="s">
        <v>366</v>
      </c>
      <c r="B42" s="194" t="s">
        <v>348</v>
      </c>
      <c r="C42" s="195" t="s">
        <v>338</v>
      </c>
      <c r="D42" s="196" t="s">
        <v>351</v>
      </c>
      <c r="E42" s="195" t="s">
        <v>346</v>
      </c>
      <c r="F42" s="196">
        <v>5</v>
      </c>
      <c r="G42" s="203">
        <v>276</v>
      </c>
      <c r="H42" s="198">
        <f t="shared" si="1"/>
        <v>1380</v>
      </c>
    </row>
    <row r="43" spans="1:8" s="182" customFormat="1" x14ac:dyDescent="0.25">
      <c r="A43" s="348" t="s">
        <v>367</v>
      </c>
      <c r="B43" s="194" t="s">
        <v>348</v>
      </c>
      <c r="C43" s="195" t="s">
        <v>338</v>
      </c>
      <c r="D43" s="104" t="s">
        <v>368</v>
      </c>
      <c r="E43" s="195" t="s">
        <v>354</v>
      </c>
      <c r="F43" s="196">
        <v>10</v>
      </c>
      <c r="G43" s="203">
        <v>245</v>
      </c>
      <c r="H43" s="198">
        <f t="shared" si="1"/>
        <v>2450</v>
      </c>
    </row>
    <row r="44" spans="1:8" s="182" customFormat="1" x14ac:dyDescent="0.25">
      <c r="A44" s="193"/>
      <c r="B44" s="194"/>
      <c r="C44" s="195"/>
      <c r="D44" s="196"/>
      <c r="E44" s="195"/>
      <c r="F44" s="196"/>
      <c r="G44" s="197"/>
      <c r="H44" s="198">
        <f t="shared" si="1"/>
        <v>0</v>
      </c>
    </row>
    <row r="45" spans="1:8" x14ac:dyDescent="0.25">
      <c r="A45" s="119">
        <v>2.2000000000000002</v>
      </c>
      <c r="B45" s="205" t="s">
        <v>369</v>
      </c>
      <c r="C45" s="105"/>
      <c r="D45" s="104"/>
      <c r="E45" s="105"/>
      <c r="F45" s="104"/>
      <c r="G45" s="197"/>
      <c r="H45" s="198">
        <f t="shared" si="1"/>
        <v>0</v>
      </c>
    </row>
    <row r="46" spans="1:8" ht="25.5" x14ac:dyDescent="0.25">
      <c r="A46" s="119"/>
      <c r="B46" s="103" t="s">
        <v>370</v>
      </c>
      <c r="C46" s="105"/>
      <c r="D46" s="104"/>
      <c r="E46" s="105"/>
      <c r="F46" s="104"/>
      <c r="G46" s="197"/>
      <c r="H46" s="198">
        <f t="shared" si="1"/>
        <v>0</v>
      </c>
    </row>
    <row r="47" spans="1:8" x14ac:dyDescent="0.25">
      <c r="A47" s="350" t="s">
        <v>371</v>
      </c>
      <c r="B47" s="120"/>
      <c r="C47" s="105" t="s">
        <v>224</v>
      </c>
      <c r="D47" s="104" t="s">
        <v>372</v>
      </c>
      <c r="E47" s="105" t="s">
        <v>373</v>
      </c>
      <c r="F47" s="104">
        <v>5</v>
      </c>
      <c r="G47" s="203">
        <v>4500</v>
      </c>
      <c r="H47" s="198">
        <f t="shared" si="1"/>
        <v>22500</v>
      </c>
    </row>
    <row r="48" spans="1:8" x14ac:dyDescent="0.25">
      <c r="A48" s="350" t="s">
        <v>374</v>
      </c>
      <c r="B48" s="201"/>
      <c r="C48" s="105" t="s">
        <v>224</v>
      </c>
      <c r="D48" s="104" t="s">
        <v>375</v>
      </c>
      <c r="E48" s="105" t="s">
        <v>373</v>
      </c>
      <c r="F48" s="104">
        <v>5</v>
      </c>
      <c r="G48" s="106">
        <v>4000</v>
      </c>
      <c r="H48" s="198">
        <f t="shared" si="1"/>
        <v>20000</v>
      </c>
    </row>
    <row r="49" spans="1:8" x14ac:dyDescent="0.25">
      <c r="A49" s="350" t="s">
        <v>376</v>
      </c>
      <c r="B49" s="201"/>
      <c r="C49" s="105" t="s">
        <v>224</v>
      </c>
      <c r="D49" s="104" t="s">
        <v>377</v>
      </c>
      <c r="E49" s="105" t="s">
        <v>373</v>
      </c>
      <c r="F49" s="104">
        <v>15</v>
      </c>
      <c r="G49" s="203">
        <v>3500</v>
      </c>
      <c r="H49" s="198">
        <f t="shared" si="1"/>
        <v>52500</v>
      </c>
    </row>
    <row r="50" spans="1:8" x14ac:dyDescent="0.25">
      <c r="A50" s="350" t="s">
        <v>378</v>
      </c>
      <c r="B50" s="201"/>
      <c r="C50" s="105" t="s">
        <v>224</v>
      </c>
      <c r="D50" s="104" t="s">
        <v>379</v>
      </c>
      <c r="E50" s="105" t="s">
        <v>373</v>
      </c>
      <c r="F50" s="104">
        <v>20</v>
      </c>
      <c r="G50" s="203">
        <v>3000</v>
      </c>
      <c r="H50" s="198">
        <f t="shared" si="1"/>
        <v>60000</v>
      </c>
    </row>
    <row r="51" spans="1:8" x14ac:dyDescent="0.25">
      <c r="A51" s="350" t="s">
        <v>380</v>
      </c>
      <c r="B51" s="201"/>
      <c r="C51" s="105" t="s">
        <v>224</v>
      </c>
      <c r="D51" s="104" t="s">
        <v>368</v>
      </c>
      <c r="E51" s="105" t="s">
        <v>373</v>
      </c>
      <c r="F51" s="104">
        <v>5</v>
      </c>
      <c r="G51" s="203">
        <v>1500</v>
      </c>
      <c r="H51" s="198">
        <f t="shared" si="1"/>
        <v>7500</v>
      </c>
    </row>
    <row r="52" spans="1:8" x14ac:dyDescent="0.25">
      <c r="A52" s="119"/>
      <c r="B52" s="205" t="s">
        <v>381</v>
      </c>
      <c r="C52" s="105"/>
      <c r="D52" s="104"/>
      <c r="E52" s="105"/>
      <c r="F52" s="104"/>
      <c r="G52" s="197"/>
      <c r="H52" s="198">
        <f t="shared" si="1"/>
        <v>0</v>
      </c>
    </row>
    <row r="53" spans="1:8" x14ac:dyDescent="0.25">
      <c r="A53" s="350" t="s">
        <v>382</v>
      </c>
      <c r="B53" s="201"/>
      <c r="C53" s="105" t="s">
        <v>224</v>
      </c>
      <c r="D53" s="104" t="s">
        <v>372</v>
      </c>
      <c r="E53" s="105" t="s">
        <v>373</v>
      </c>
      <c r="F53" s="104">
        <v>5</v>
      </c>
      <c r="G53" s="203">
        <v>4500</v>
      </c>
      <c r="H53" s="198">
        <f t="shared" si="1"/>
        <v>22500</v>
      </c>
    </row>
    <row r="54" spans="1:8" x14ac:dyDescent="0.25">
      <c r="A54" s="350" t="s">
        <v>383</v>
      </c>
      <c r="B54" s="201"/>
      <c r="C54" s="105" t="s">
        <v>224</v>
      </c>
      <c r="D54" s="104" t="s">
        <v>375</v>
      </c>
      <c r="E54" s="105" t="s">
        <v>373</v>
      </c>
      <c r="F54" s="104">
        <v>5</v>
      </c>
      <c r="G54" s="203">
        <v>4000</v>
      </c>
      <c r="H54" s="198">
        <f t="shared" si="1"/>
        <v>20000</v>
      </c>
    </row>
    <row r="55" spans="1:8" x14ac:dyDescent="0.25">
      <c r="A55" s="350" t="s">
        <v>384</v>
      </c>
      <c r="B55" s="201"/>
      <c r="C55" s="105" t="s">
        <v>224</v>
      </c>
      <c r="D55" s="104" t="s">
        <v>377</v>
      </c>
      <c r="E55" s="105" t="s">
        <v>373</v>
      </c>
      <c r="F55" s="104">
        <v>15</v>
      </c>
      <c r="G55" s="203">
        <v>3000</v>
      </c>
      <c r="H55" s="198">
        <f t="shared" si="1"/>
        <v>45000</v>
      </c>
    </row>
    <row r="56" spans="1:8" x14ac:dyDescent="0.25">
      <c r="A56" s="350" t="s">
        <v>385</v>
      </c>
      <c r="B56" s="201"/>
      <c r="C56" s="105" t="s">
        <v>224</v>
      </c>
      <c r="D56" s="104" t="s">
        <v>379</v>
      </c>
      <c r="E56" s="105" t="s">
        <v>373</v>
      </c>
      <c r="F56" s="104">
        <v>20</v>
      </c>
      <c r="G56" s="203">
        <v>2500</v>
      </c>
      <c r="H56" s="198">
        <f t="shared" si="1"/>
        <v>50000</v>
      </c>
    </row>
    <row r="57" spans="1:8" x14ac:dyDescent="0.25">
      <c r="A57" s="350" t="s">
        <v>386</v>
      </c>
      <c r="B57" s="201"/>
      <c r="C57" s="105" t="s">
        <v>224</v>
      </c>
      <c r="D57" s="104" t="s">
        <v>368</v>
      </c>
      <c r="E57" s="105" t="s">
        <v>373</v>
      </c>
      <c r="F57" s="104">
        <v>5</v>
      </c>
      <c r="G57" s="203">
        <v>1000</v>
      </c>
      <c r="H57" s="198">
        <f t="shared" si="1"/>
        <v>5000</v>
      </c>
    </row>
    <row r="58" spans="1:8" x14ac:dyDescent="0.25">
      <c r="A58" s="119"/>
      <c r="B58" s="201"/>
      <c r="C58" s="105"/>
      <c r="D58" s="104"/>
      <c r="E58" s="105"/>
      <c r="F58" s="104"/>
      <c r="G58" s="197"/>
      <c r="H58" s="198">
        <f t="shared" si="1"/>
        <v>0</v>
      </c>
    </row>
    <row r="59" spans="1:8" x14ac:dyDescent="0.25">
      <c r="A59" s="119">
        <v>2.2999999999999998</v>
      </c>
      <c r="B59" s="205" t="s">
        <v>387</v>
      </c>
      <c r="C59" s="105"/>
      <c r="D59" s="104"/>
      <c r="E59" s="105"/>
      <c r="F59" s="104"/>
      <c r="G59" s="197"/>
      <c r="H59" s="198">
        <f t="shared" si="1"/>
        <v>0</v>
      </c>
    </row>
    <row r="60" spans="1:8" x14ac:dyDescent="0.25">
      <c r="A60" s="350" t="s">
        <v>388</v>
      </c>
      <c r="B60" s="201"/>
      <c r="C60" s="105" t="s">
        <v>224</v>
      </c>
      <c r="D60" s="104" t="s">
        <v>372</v>
      </c>
      <c r="E60" s="105">
        <v>7.9</v>
      </c>
      <c r="F60" s="104">
        <v>5</v>
      </c>
      <c r="G60" s="203">
        <v>6000</v>
      </c>
      <c r="H60" s="198">
        <f t="shared" si="1"/>
        <v>30000</v>
      </c>
    </row>
    <row r="61" spans="1:8" x14ac:dyDescent="0.25">
      <c r="A61" s="350" t="s">
        <v>389</v>
      </c>
      <c r="B61" s="201"/>
      <c r="C61" s="105" t="s">
        <v>224</v>
      </c>
      <c r="D61" s="104" t="s">
        <v>375</v>
      </c>
      <c r="E61" s="105" t="s">
        <v>390</v>
      </c>
      <c r="F61" s="104">
        <v>5</v>
      </c>
      <c r="G61" s="203">
        <v>5000</v>
      </c>
      <c r="H61" s="198">
        <f t="shared" si="1"/>
        <v>25000</v>
      </c>
    </row>
    <row r="62" spans="1:8" x14ac:dyDescent="0.25">
      <c r="A62" s="350" t="s">
        <v>391</v>
      </c>
      <c r="B62" s="201"/>
      <c r="C62" s="105" t="s">
        <v>224</v>
      </c>
      <c r="D62" s="104" t="s">
        <v>377</v>
      </c>
      <c r="E62" s="105" t="s">
        <v>390</v>
      </c>
      <c r="F62" s="104">
        <v>15</v>
      </c>
      <c r="G62" s="203">
        <v>4000</v>
      </c>
      <c r="H62" s="198">
        <f t="shared" si="1"/>
        <v>60000</v>
      </c>
    </row>
    <row r="63" spans="1:8" x14ac:dyDescent="0.25">
      <c r="A63" s="350" t="s">
        <v>392</v>
      </c>
      <c r="B63" s="201"/>
      <c r="C63" s="105" t="s">
        <v>224</v>
      </c>
      <c r="D63" s="104" t="s">
        <v>379</v>
      </c>
      <c r="E63" s="105" t="s">
        <v>346</v>
      </c>
      <c r="F63" s="104">
        <v>15</v>
      </c>
      <c r="G63" s="203">
        <v>1500</v>
      </c>
      <c r="H63" s="198">
        <f t="shared" si="1"/>
        <v>22500</v>
      </c>
    </row>
    <row r="64" spans="1:8" x14ac:dyDescent="0.25">
      <c r="A64" s="119"/>
      <c r="B64" s="205" t="s">
        <v>393</v>
      </c>
      <c r="C64" s="105"/>
      <c r="D64" s="104"/>
      <c r="E64" s="105"/>
      <c r="F64" s="104"/>
      <c r="G64" s="197"/>
      <c r="H64" s="198">
        <f t="shared" si="1"/>
        <v>0</v>
      </c>
    </row>
    <row r="65" spans="1:8" x14ac:dyDescent="0.25">
      <c r="A65" s="119" t="s">
        <v>394</v>
      </c>
      <c r="B65" s="201"/>
      <c r="C65" s="105" t="s">
        <v>224</v>
      </c>
      <c r="D65" s="104" t="s">
        <v>372</v>
      </c>
      <c r="E65" s="105">
        <v>7.9</v>
      </c>
      <c r="F65" s="104">
        <v>5</v>
      </c>
      <c r="G65" s="197">
        <v>3500</v>
      </c>
      <c r="H65" s="198">
        <f t="shared" si="1"/>
        <v>17500</v>
      </c>
    </row>
    <row r="66" spans="1:8" x14ac:dyDescent="0.25">
      <c r="A66" s="119" t="s">
        <v>395</v>
      </c>
      <c r="B66" s="201"/>
      <c r="C66" s="105" t="s">
        <v>224</v>
      </c>
      <c r="D66" s="104" t="s">
        <v>375</v>
      </c>
      <c r="E66" s="105" t="s">
        <v>390</v>
      </c>
      <c r="F66" s="104">
        <v>5</v>
      </c>
      <c r="G66" s="197">
        <v>3000</v>
      </c>
      <c r="H66" s="198">
        <f t="shared" si="1"/>
        <v>15000</v>
      </c>
    </row>
    <row r="67" spans="1:8" x14ac:dyDescent="0.25">
      <c r="A67" s="119" t="s">
        <v>396</v>
      </c>
      <c r="B67" s="201"/>
      <c r="C67" s="105" t="s">
        <v>224</v>
      </c>
      <c r="D67" s="104" t="s">
        <v>377</v>
      </c>
      <c r="E67" s="105" t="s">
        <v>390</v>
      </c>
      <c r="F67" s="104">
        <v>10</v>
      </c>
      <c r="G67" s="197">
        <v>2800</v>
      </c>
      <c r="H67" s="198">
        <f t="shared" si="1"/>
        <v>28000</v>
      </c>
    </row>
    <row r="68" spans="1:8" x14ac:dyDescent="0.25">
      <c r="A68" s="119" t="s">
        <v>397</v>
      </c>
      <c r="B68" s="201"/>
      <c r="C68" s="105" t="s">
        <v>224</v>
      </c>
      <c r="D68" s="104" t="s">
        <v>379</v>
      </c>
      <c r="E68" s="105" t="s">
        <v>346</v>
      </c>
      <c r="F68" s="104">
        <v>5</v>
      </c>
      <c r="G68" s="197">
        <v>1000</v>
      </c>
      <c r="H68" s="198">
        <f t="shared" si="1"/>
        <v>5000</v>
      </c>
    </row>
    <row r="69" spans="1:8" x14ac:dyDescent="0.25">
      <c r="A69" s="119"/>
      <c r="B69" s="201"/>
      <c r="C69" s="105"/>
      <c r="D69" s="104"/>
      <c r="E69" s="105"/>
      <c r="F69" s="104"/>
      <c r="G69" s="197"/>
      <c r="H69" s="198">
        <f t="shared" si="1"/>
        <v>0</v>
      </c>
    </row>
    <row r="70" spans="1:8" x14ac:dyDescent="0.25">
      <c r="A70" s="119">
        <v>2.4</v>
      </c>
      <c r="B70" s="205" t="s">
        <v>398</v>
      </c>
      <c r="C70" s="105"/>
      <c r="D70" s="104"/>
      <c r="E70" s="105"/>
      <c r="F70" s="104"/>
      <c r="G70" s="197"/>
      <c r="H70" s="198">
        <f t="shared" si="1"/>
        <v>0</v>
      </c>
    </row>
    <row r="71" spans="1:8" x14ac:dyDescent="0.25">
      <c r="A71" s="350" t="s">
        <v>399</v>
      </c>
      <c r="B71" s="201"/>
      <c r="C71" s="105" t="s">
        <v>224</v>
      </c>
      <c r="D71" s="104" t="s">
        <v>372</v>
      </c>
      <c r="E71" s="105">
        <v>7.9</v>
      </c>
      <c r="F71" s="104">
        <v>2</v>
      </c>
      <c r="G71" s="203">
        <v>6000</v>
      </c>
      <c r="H71" s="198">
        <f t="shared" si="1"/>
        <v>12000</v>
      </c>
    </row>
    <row r="72" spans="1:8" x14ac:dyDescent="0.25">
      <c r="A72" s="350" t="s">
        <v>400</v>
      </c>
      <c r="B72" s="201"/>
      <c r="C72" s="105" t="s">
        <v>224</v>
      </c>
      <c r="D72" s="104" t="s">
        <v>377</v>
      </c>
      <c r="E72" s="105" t="s">
        <v>390</v>
      </c>
      <c r="F72" s="104">
        <v>10</v>
      </c>
      <c r="G72" s="106">
        <v>5000</v>
      </c>
      <c r="H72" s="198">
        <f t="shared" si="1"/>
        <v>50000</v>
      </c>
    </row>
    <row r="73" spans="1:8" x14ac:dyDescent="0.25">
      <c r="A73" s="350" t="s">
        <v>401</v>
      </c>
      <c r="B73" s="201"/>
      <c r="C73" s="105" t="s">
        <v>224</v>
      </c>
      <c r="D73" s="104" t="s">
        <v>379</v>
      </c>
      <c r="E73" s="105" t="s">
        <v>346</v>
      </c>
      <c r="F73" s="104">
        <v>5</v>
      </c>
      <c r="G73" s="106">
        <v>2500</v>
      </c>
      <c r="H73" s="198">
        <f t="shared" ref="H73:H104" si="2">+G73*F73</f>
        <v>12500</v>
      </c>
    </row>
    <row r="74" spans="1:8" x14ac:dyDescent="0.25">
      <c r="A74" s="206"/>
      <c r="B74" s="205" t="s">
        <v>402</v>
      </c>
      <c r="C74" s="105"/>
      <c r="D74" s="104"/>
      <c r="E74" s="105"/>
      <c r="F74" s="104"/>
      <c r="G74" s="197"/>
      <c r="H74" s="198">
        <f t="shared" si="2"/>
        <v>0</v>
      </c>
    </row>
    <row r="75" spans="1:8" x14ac:dyDescent="0.25">
      <c r="A75" s="119" t="s">
        <v>403</v>
      </c>
      <c r="B75" s="201"/>
      <c r="C75" s="105" t="s">
        <v>224</v>
      </c>
      <c r="D75" s="104" t="s">
        <v>404</v>
      </c>
      <c r="E75" s="105" t="s">
        <v>405</v>
      </c>
      <c r="F75" s="104">
        <v>2</v>
      </c>
      <c r="G75" s="197">
        <v>5500</v>
      </c>
      <c r="H75" s="198">
        <f t="shared" si="2"/>
        <v>11000</v>
      </c>
    </row>
    <row r="76" spans="1:8" x14ac:dyDescent="0.25">
      <c r="A76" s="119" t="s">
        <v>406</v>
      </c>
      <c r="B76" s="201"/>
      <c r="C76" s="105" t="s">
        <v>224</v>
      </c>
      <c r="D76" s="104" t="s">
        <v>407</v>
      </c>
      <c r="E76" s="105" t="s">
        <v>405</v>
      </c>
      <c r="F76" s="104">
        <v>2</v>
      </c>
      <c r="G76" s="197">
        <v>5000</v>
      </c>
      <c r="H76" s="198">
        <f t="shared" si="2"/>
        <v>10000</v>
      </c>
    </row>
    <row r="77" spans="1:8" x14ac:dyDescent="0.25">
      <c r="A77" s="119" t="s">
        <v>408</v>
      </c>
      <c r="B77" s="201"/>
      <c r="C77" s="105" t="s">
        <v>224</v>
      </c>
      <c r="D77" s="104" t="s">
        <v>409</v>
      </c>
      <c r="E77" s="105" t="s">
        <v>410</v>
      </c>
      <c r="F77" s="104">
        <v>2</v>
      </c>
      <c r="G77" s="197">
        <v>4500</v>
      </c>
      <c r="H77" s="198">
        <f t="shared" si="2"/>
        <v>9000</v>
      </c>
    </row>
    <row r="78" spans="1:8" x14ac:dyDescent="0.25">
      <c r="A78" s="119" t="s">
        <v>411</v>
      </c>
      <c r="B78" s="201"/>
      <c r="C78" s="105" t="s">
        <v>224</v>
      </c>
      <c r="D78" s="104" t="s">
        <v>412</v>
      </c>
      <c r="E78" s="105" t="s">
        <v>413</v>
      </c>
      <c r="F78" s="104">
        <v>20</v>
      </c>
      <c r="G78" s="197">
        <v>4000</v>
      </c>
      <c r="H78" s="198">
        <f t="shared" si="2"/>
        <v>80000</v>
      </c>
    </row>
    <row r="79" spans="1:8" x14ac:dyDescent="0.25">
      <c r="A79" s="119"/>
      <c r="B79" s="201"/>
      <c r="C79" s="105"/>
      <c r="D79" s="104"/>
      <c r="E79" s="105"/>
      <c r="F79" s="104"/>
      <c r="G79" s="197"/>
      <c r="H79" s="198">
        <f t="shared" si="2"/>
        <v>0</v>
      </c>
    </row>
    <row r="80" spans="1:8" x14ac:dyDescent="0.25">
      <c r="A80" s="119">
        <v>2.5</v>
      </c>
      <c r="B80" s="205" t="s">
        <v>414</v>
      </c>
      <c r="C80" s="105"/>
      <c r="D80" s="104"/>
      <c r="E80" s="105"/>
      <c r="F80" s="104"/>
      <c r="G80" s="197"/>
      <c r="H80" s="198">
        <f t="shared" si="2"/>
        <v>0</v>
      </c>
    </row>
    <row r="81" spans="1:8" x14ac:dyDescent="0.25">
      <c r="A81" s="350" t="s">
        <v>415</v>
      </c>
      <c r="B81" s="205"/>
      <c r="C81" s="105" t="s">
        <v>224</v>
      </c>
      <c r="D81" s="104" t="s">
        <v>416</v>
      </c>
      <c r="E81" s="105" t="s">
        <v>417</v>
      </c>
      <c r="F81" s="104">
        <v>2</v>
      </c>
      <c r="G81" s="203">
        <v>1000</v>
      </c>
      <c r="H81" s="198">
        <f t="shared" si="2"/>
        <v>2000</v>
      </c>
    </row>
    <row r="82" spans="1:8" x14ac:dyDescent="0.25">
      <c r="A82" s="350" t="s">
        <v>418</v>
      </c>
      <c r="B82" s="201"/>
      <c r="C82" s="105" t="s">
        <v>224</v>
      </c>
      <c r="D82" s="104" t="s">
        <v>419</v>
      </c>
      <c r="E82" s="105" t="s">
        <v>417</v>
      </c>
      <c r="F82" s="104">
        <v>2</v>
      </c>
      <c r="G82" s="203">
        <v>1200</v>
      </c>
      <c r="H82" s="198">
        <f t="shared" si="2"/>
        <v>2400</v>
      </c>
    </row>
    <row r="83" spans="1:8" x14ac:dyDescent="0.25">
      <c r="A83" s="350" t="s">
        <v>420</v>
      </c>
      <c r="B83" s="201"/>
      <c r="C83" s="105" t="s">
        <v>224</v>
      </c>
      <c r="D83" s="104" t="s">
        <v>421</v>
      </c>
      <c r="E83" s="105" t="s">
        <v>417</v>
      </c>
      <c r="F83" s="104">
        <v>10</v>
      </c>
      <c r="G83" s="203">
        <v>800</v>
      </c>
      <c r="H83" s="198">
        <f t="shared" si="2"/>
        <v>8000</v>
      </c>
    </row>
    <row r="84" spans="1:8" x14ac:dyDescent="0.25">
      <c r="A84" s="350" t="s">
        <v>422</v>
      </c>
      <c r="B84" s="201"/>
      <c r="C84" s="105" t="s">
        <v>224</v>
      </c>
      <c r="D84" s="104" t="s">
        <v>423</v>
      </c>
      <c r="E84" s="105" t="s">
        <v>424</v>
      </c>
      <c r="F84" s="104">
        <v>2</v>
      </c>
      <c r="G84" s="203">
        <v>1500</v>
      </c>
      <c r="H84" s="198">
        <f t="shared" si="2"/>
        <v>3000</v>
      </c>
    </row>
    <row r="85" spans="1:8" x14ac:dyDescent="0.25">
      <c r="A85" s="206"/>
      <c r="B85" s="201"/>
      <c r="C85" s="105"/>
      <c r="D85" s="104"/>
      <c r="E85" s="105"/>
      <c r="F85" s="104"/>
      <c r="G85" s="197"/>
      <c r="H85" s="198">
        <f t="shared" si="2"/>
        <v>0</v>
      </c>
    </row>
    <row r="86" spans="1:8" x14ac:dyDescent="0.25">
      <c r="A86" s="119">
        <v>2.6</v>
      </c>
      <c r="B86" s="205" t="s">
        <v>425</v>
      </c>
      <c r="C86" s="105"/>
      <c r="D86" s="104"/>
      <c r="E86" s="105"/>
      <c r="F86" s="104"/>
      <c r="G86" s="197"/>
      <c r="H86" s="198">
        <f t="shared" si="2"/>
        <v>0</v>
      </c>
    </row>
    <row r="87" spans="1:8" x14ac:dyDescent="0.25">
      <c r="A87" s="350" t="s">
        <v>426</v>
      </c>
      <c r="B87" s="205"/>
      <c r="C87" s="105" t="s">
        <v>224</v>
      </c>
      <c r="D87" s="104" t="s">
        <v>427</v>
      </c>
      <c r="E87" s="105" t="s">
        <v>428</v>
      </c>
      <c r="F87" s="104">
        <v>2</v>
      </c>
      <c r="G87" s="203">
        <v>3000</v>
      </c>
      <c r="H87" s="198">
        <f t="shared" si="2"/>
        <v>6000</v>
      </c>
    </row>
    <row r="88" spans="1:8" x14ac:dyDescent="0.25">
      <c r="A88" s="350" t="s">
        <v>429</v>
      </c>
      <c r="B88" s="205"/>
      <c r="C88" s="105" t="s">
        <v>224</v>
      </c>
      <c r="D88" s="104" t="s">
        <v>430</v>
      </c>
      <c r="E88" s="105" t="s">
        <v>428</v>
      </c>
      <c r="F88" s="104">
        <v>2</v>
      </c>
      <c r="G88" s="203">
        <v>2500</v>
      </c>
      <c r="H88" s="198">
        <f t="shared" si="2"/>
        <v>5000</v>
      </c>
    </row>
    <row r="89" spans="1:8" x14ac:dyDescent="0.25">
      <c r="A89" s="119"/>
      <c r="B89" s="205"/>
      <c r="C89" s="105"/>
      <c r="D89" s="104"/>
      <c r="E89" s="105"/>
      <c r="F89" s="104"/>
      <c r="G89" s="197"/>
      <c r="H89" s="198">
        <f t="shared" si="2"/>
        <v>0</v>
      </c>
    </row>
    <row r="90" spans="1:8" x14ac:dyDescent="0.25">
      <c r="A90" s="119">
        <v>2.7</v>
      </c>
      <c r="B90" s="205" t="s">
        <v>431</v>
      </c>
      <c r="C90" s="105"/>
      <c r="D90" s="104"/>
      <c r="E90" s="105"/>
      <c r="F90" s="104"/>
      <c r="G90" s="197"/>
      <c r="H90" s="198">
        <f t="shared" si="2"/>
        <v>0</v>
      </c>
    </row>
    <row r="91" spans="1:8" x14ac:dyDescent="0.25">
      <c r="A91" s="350" t="s">
        <v>432</v>
      </c>
      <c r="B91" s="205"/>
      <c r="C91" s="105" t="s">
        <v>224</v>
      </c>
      <c r="D91" s="104" t="s">
        <v>433</v>
      </c>
      <c r="E91" s="105">
        <v>6.4</v>
      </c>
      <c r="F91" s="104">
        <v>2</v>
      </c>
      <c r="G91" s="203">
        <v>15000</v>
      </c>
      <c r="H91" s="198">
        <f t="shared" si="2"/>
        <v>30000</v>
      </c>
    </row>
    <row r="92" spans="1:8" x14ac:dyDescent="0.25">
      <c r="A92" s="350" t="s">
        <v>434</v>
      </c>
      <c r="B92" s="205"/>
      <c r="C92" s="105" t="s">
        <v>224</v>
      </c>
      <c r="D92" s="104" t="s">
        <v>435</v>
      </c>
      <c r="E92" s="105">
        <v>6.4</v>
      </c>
      <c r="F92" s="104">
        <v>2</v>
      </c>
      <c r="G92" s="203">
        <v>8000</v>
      </c>
      <c r="H92" s="198">
        <f t="shared" si="2"/>
        <v>16000</v>
      </c>
    </row>
    <row r="93" spans="1:8" x14ac:dyDescent="0.25">
      <c r="A93" s="350" t="s">
        <v>436</v>
      </c>
      <c r="B93" s="205"/>
      <c r="C93" s="105" t="s">
        <v>224</v>
      </c>
      <c r="D93" s="104" t="s">
        <v>437</v>
      </c>
      <c r="E93" s="105">
        <v>6.4</v>
      </c>
      <c r="F93" s="104">
        <v>2</v>
      </c>
      <c r="G93" s="203">
        <v>13000</v>
      </c>
      <c r="H93" s="198">
        <f t="shared" si="2"/>
        <v>26000</v>
      </c>
    </row>
    <row r="94" spans="1:8" x14ac:dyDescent="0.25">
      <c r="A94" s="350" t="s">
        <v>438</v>
      </c>
      <c r="B94" s="205"/>
      <c r="C94" s="105" t="s">
        <v>224</v>
      </c>
      <c r="D94" s="104" t="s">
        <v>439</v>
      </c>
      <c r="E94" s="105">
        <v>6.4</v>
      </c>
      <c r="F94" s="104">
        <v>2</v>
      </c>
      <c r="G94" s="203">
        <v>14000</v>
      </c>
      <c r="H94" s="198">
        <f t="shared" si="2"/>
        <v>28000</v>
      </c>
    </row>
    <row r="95" spans="1:8" x14ac:dyDescent="0.25">
      <c r="A95" s="350" t="s">
        <v>440</v>
      </c>
      <c r="B95" s="205"/>
      <c r="C95" s="105" t="s">
        <v>224</v>
      </c>
      <c r="D95" s="104" t="s">
        <v>441</v>
      </c>
      <c r="E95" s="105">
        <v>6.4</v>
      </c>
      <c r="F95" s="104">
        <v>2</v>
      </c>
      <c r="G95" s="203">
        <v>10000</v>
      </c>
      <c r="H95" s="198">
        <f t="shared" si="2"/>
        <v>20000</v>
      </c>
    </row>
    <row r="96" spans="1:8" x14ac:dyDescent="0.25">
      <c r="A96" s="350" t="s">
        <v>442</v>
      </c>
      <c r="B96" s="205"/>
      <c r="C96" s="105" t="s">
        <v>224</v>
      </c>
      <c r="D96" s="104" t="s">
        <v>443</v>
      </c>
      <c r="E96" s="105">
        <v>6.4</v>
      </c>
      <c r="F96" s="104">
        <v>2</v>
      </c>
      <c r="G96" s="203">
        <v>9000</v>
      </c>
      <c r="H96" s="198">
        <f t="shared" si="2"/>
        <v>18000</v>
      </c>
    </row>
    <row r="97" spans="1:8" x14ac:dyDescent="0.25">
      <c r="A97" s="350" t="s">
        <v>444</v>
      </c>
      <c r="B97" s="205"/>
      <c r="C97" s="105" t="s">
        <v>224</v>
      </c>
      <c r="D97" s="104" t="s">
        <v>445</v>
      </c>
      <c r="E97" s="105">
        <v>6.4</v>
      </c>
      <c r="F97" s="104">
        <v>2</v>
      </c>
      <c r="G97" s="203">
        <v>7000</v>
      </c>
      <c r="H97" s="198">
        <f t="shared" si="2"/>
        <v>14000</v>
      </c>
    </row>
    <row r="98" spans="1:8" x14ac:dyDescent="0.25">
      <c r="A98" s="119"/>
      <c r="B98" s="205"/>
      <c r="C98" s="105"/>
      <c r="D98" s="104"/>
      <c r="E98" s="105"/>
      <c r="F98" s="104"/>
      <c r="G98" s="197"/>
      <c r="H98" s="198">
        <f t="shared" si="2"/>
        <v>0</v>
      </c>
    </row>
    <row r="99" spans="1:8" x14ac:dyDescent="0.25">
      <c r="A99" s="119">
        <v>2.8</v>
      </c>
      <c r="B99" s="205" t="s">
        <v>446</v>
      </c>
      <c r="C99" s="105"/>
      <c r="D99" s="104"/>
      <c r="E99" s="105"/>
      <c r="F99" s="104"/>
      <c r="G99" s="197"/>
      <c r="H99" s="198">
        <f t="shared" si="2"/>
        <v>0</v>
      </c>
    </row>
    <row r="100" spans="1:8" x14ac:dyDescent="0.25">
      <c r="A100" s="350" t="s">
        <v>447</v>
      </c>
      <c r="B100" s="205"/>
      <c r="C100" s="105" t="s">
        <v>224</v>
      </c>
      <c r="D100" s="104" t="s">
        <v>448</v>
      </c>
      <c r="E100" s="105" t="s">
        <v>373</v>
      </c>
      <c r="F100" s="104">
        <v>2</v>
      </c>
      <c r="G100" s="203">
        <v>70000</v>
      </c>
      <c r="H100" s="198">
        <f t="shared" si="2"/>
        <v>140000</v>
      </c>
    </row>
    <row r="101" spans="1:8" x14ac:dyDescent="0.25">
      <c r="A101" s="350" t="s">
        <v>449</v>
      </c>
      <c r="B101" s="205"/>
      <c r="C101" s="105" t="s">
        <v>224</v>
      </c>
      <c r="D101" s="104" t="s">
        <v>450</v>
      </c>
      <c r="E101" s="105" t="s">
        <v>373</v>
      </c>
      <c r="F101" s="104">
        <v>2</v>
      </c>
      <c r="G101" s="203">
        <v>65000</v>
      </c>
      <c r="H101" s="198">
        <f t="shared" si="2"/>
        <v>130000</v>
      </c>
    </row>
    <row r="102" spans="1:8" x14ac:dyDescent="0.25">
      <c r="A102" s="350" t="s">
        <v>451</v>
      </c>
      <c r="B102" s="205"/>
      <c r="C102" s="105" t="s">
        <v>224</v>
      </c>
      <c r="D102" s="104" t="s">
        <v>452</v>
      </c>
      <c r="E102" s="105" t="s">
        <v>373</v>
      </c>
      <c r="F102" s="104">
        <v>5</v>
      </c>
      <c r="G102" s="203">
        <v>60000</v>
      </c>
      <c r="H102" s="198">
        <f t="shared" si="2"/>
        <v>300000</v>
      </c>
    </row>
    <row r="103" spans="1:8" x14ac:dyDescent="0.25">
      <c r="A103" s="193"/>
      <c r="B103" s="194"/>
      <c r="C103" s="105"/>
      <c r="D103" s="104"/>
      <c r="E103" s="105"/>
      <c r="F103" s="104"/>
      <c r="G103" s="197"/>
      <c r="H103" s="198">
        <f t="shared" si="2"/>
        <v>0</v>
      </c>
    </row>
    <row r="104" spans="1:8" x14ac:dyDescent="0.25">
      <c r="A104" s="207">
        <v>2.9</v>
      </c>
      <c r="B104" s="205" t="s">
        <v>453</v>
      </c>
      <c r="C104" s="205"/>
      <c r="D104" s="208"/>
      <c r="E104" s="205"/>
      <c r="F104" s="208"/>
      <c r="G104" s="197"/>
      <c r="H104" s="198">
        <f t="shared" si="2"/>
        <v>0</v>
      </c>
    </row>
    <row r="105" spans="1:8" x14ac:dyDescent="0.25">
      <c r="A105" s="207" t="s">
        <v>454</v>
      </c>
      <c r="B105" s="195"/>
      <c r="C105" s="105" t="s">
        <v>224</v>
      </c>
      <c r="D105" s="104" t="s">
        <v>455</v>
      </c>
      <c r="E105" s="105" t="s">
        <v>456</v>
      </c>
      <c r="F105" s="104">
        <v>1</v>
      </c>
      <c r="G105" s="203">
        <v>4000</v>
      </c>
      <c r="H105" s="198">
        <f t="shared" ref="H105:H136" si="3">+G105*F105</f>
        <v>4000</v>
      </c>
    </row>
    <row r="106" spans="1:8" x14ac:dyDescent="0.25">
      <c r="A106" s="207" t="s">
        <v>457</v>
      </c>
      <c r="B106" s="195"/>
      <c r="C106" s="105" t="s">
        <v>224</v>
      </c>
      <c r="D106" s="104" t="s">
        <v>458</v>
      </c>
      <c r="E106" s="105" t="s">
        <v>459</v>
      </c>
      <c r="F106" s="104">
        <v>1</v>
      </c>
      <c r="G106" s="106">
        <v>3000</v>
      </c>
      <c r="H106" s="198">
        <f t="shared" si="3"/>
        <v>3000</v>
      </c>
    </row>
    <row r="107" spans="1:8" x14ac:dyDescent="0.25">
      <c r="A107" s="207" t="s">
        <v>460</v>
      </c>
      <c r="B107" s="195"/>
      <c r="C107" s="105" t="s">
        <v>224</v>
      </c>
      <c r="D107" s="104" t="s">
        <v>461</v>
      </c>
      <c r="E107" s="105" t="s">
        <v>456</v>
      </c>
      <c r="F107" s="104">
        <v>1</v>
      </c>
      <c r="G107" s="106">
        <v>3500</v>
      </c>
      <c r="H107" s="198">
        <f t="shared" si="3"/>
        <v>3500</v>
      </c>
    </row>
    <row r="108" spans="1:8" x14ac:dyDescent="0.25">
      <c r="A108" s="207" t="s">
        <v>462</v>
      </c>
      <c r="B108" s="195"/>
      <c r="C108" s="105" t="s">
        <v>224</v>
      </c>
      <c r="D108" s="104" t="s">
        <v>463</v>
      </c>
      <c r="E108" s="105" t="s">
        <v>464</v>
      </c>
      <c r="F108" s="104">
        <v>5</v>
      </c>
      <c r="G108" s="197">
        <v>2500</v>
      </c>
      <c r="H108" s="198">
        <f t="shared" si="3"/>
        <v>12500</v>
      </c>
    </row>
    <row r="109" spans="1:8" s="182" customFormat="1" x14ac:dyDescent="0.25">
      <c r="A109" s="207"/>
      <c r="B109" s="194"/>
      <c r="C109" s="195"/>
      <c r="D109" s="196"/>
      <c r="E109" s="195"/>
      <c r="F109" s="196"/>
      <c r="G109" s="197"/>
      <c r="H109" s="198">
        <f t="shared" si="3"/>
        <v>0</v>
      </c>
    </row>
    <row r="110" spans="1:8" s="182" customFormat="1" x14ac:dyDescent="0.25">
      <c r="A110" s="209">
        <v>2.1</v>
      </c>
      <c r="B110" s="205" t="s">
        <v>465</v>
      </c>
      <c r="C110" s="195"/>
      <c r="D110" s="196"/>
      <c r="E110" s="195"/>
      <c r="F110" s="196"/>
      <c r="G110" s="197"/>
      <c r="H110" s="198">
        <f t="shared" si="3"/>
        <v>0</v>
      </c>
    </row>
    <row r="111" spans="1:8" s="182" customFormat="1" x14ac:dyDescent="0.25">
      <c r="A111" s="207" t="s">
        <v>466</v>
      </c>
      <c r="B111" s="205"/>
      <c r="C111" s="105" t="s">
        <v>224</v>
      </c>
      <c r="D111" s="196" t="s">
        <v>372</v>
      </c>
      <c r="E111" s="195">
        <v>7.9</v>
      </c>
      <c r="F111" s="196">
        <v>2</v>
      </c>
      <c r="G111" s="203">
        <v>3000</v>
      </c>
      <c r="H111" s="198">
        <f t="shared" si="3"/>
        <v>6000</v>
      </c>
    </row>
    <row r="112" spans="1:8" s="182" customFormat="1" x14ac:dyDescent="0.25">
      <c r="A112" s="207" t="s">
        <v>467</v>
      </c>
      <c r="B112" s="205"/>
      <c r="C112" s="105" t="s">
        <v>224</v>
      </c>
      <c r="D112" s="196" t="s">
        <v>375</v>
      </c>
      <c r="E112" s="195" t="s">
        <v>390</v>
      </c>
      <c r="F112" s="196">
        <v>2</v>
      </c>
      <c r="G112" s="203">
        <v>2500</v>
      </c>
      <c r="H112" s="198">
        <f t="shared" si="3"/>
        <v>5000</v>
      </c>
    </row>
    <row r="113" spans="1:8" s="182" customFormat="1" x14ac:dyDescent="0.25">
      <c r="A113" s="207" t="s">
        <v>468</v>
      </c>
      <c r="B113" s="205"/>
      <c r="C113" s="105" t="s">
        <v>224</v>
      </c>
      <c r="D113" s="196" t="s">
        <v>377</v>
      </c>
      <c r="E113" s="195" t="s">
        <v>390</v>
      </c>
      <c r="F113" s="196">
        <v>5</v>
      </c>
      <c r="G113" s="203">
        <v>2000</v>
      </c>
      <c r="H113" s="198">
        <f t="shared" si="3"/>
        <v>10000</v>
      </c>
    </row>
    <row r="114" spans="1:8" s="182" customFormat="1" ht="25.5" x14ac:dyDescent="0.25">
      <c r="A114" s="199"/>
      <c r="B114" s="201" t="s">
        <v>469</v>
      </c>
      <c r="C114" s="105"/>
      <c r="D114" s="196"/>
      <c r="E114" s="195"/>
      <c r="F114" s="196"/>
      <c r="G114" s="197"/>
      <c r="H114" s="198">
        <f t="shared" si="3"/>
        <v>0</v>
      </c>
    </row>
    <row r="115" spans="1:8" s="182" customFormat="1" ht="25.5" x14ac:dyDescent="0.25">
      <c r="A115" s="199"/>
      <c r="B115" s="201" t="s">
        <v>470</v>
      </c>
      <c r="C115" s="105"/>
      <c r="D115" s="196"/>
      <c r="E115" s="195"/>
      <c r="F115" s="196"/>
      <c r="G115" s="197"/>
      <c r="H115" s="198">
        <f t="shared" si="3"/>
        <v>0</v>
      </c>
    </row>
    <row r="116" spans="1:8" s="182" customFormat="1" x14ac:dyDescent="0.25">
      <c r="A116" s="210"/>
      <c r="B116" s="194"/>
      <c r="C116" s="195"/>
      <c r="D116" s="196"/>
      <c r="E116" s="195"/>
      <c r="F116" s="196"/>
      <c r="G116" s="197"/>
      <c r="H116" s="198">
        <f t="shared" si="3"/>
        <v>0</v>
      </c>
    </row>
    <row r="117" spans="1:8" x14ac:dyDescent="0.25">
      <c r="A117" s="350" t="s">
        <v>471</v>
      </c>
      <c r="B117" s="205" t="s">
        <v>472</v>
      </c>
      <c r="C117" s="105"/>
      <c r="D117" s="104"/>
      <c r="E117" s="105"/>
      <c r="F117" s="104"/>
      <c r="G117" s="197"/>
      <c r="H117" s="198">
        <f t="shared" si="3"/>
        <v>0</v>
      </c>
    </row>
    <row r="118" spans="1:8" ht="51" x14ac:dyDescent="0.25">
      <c r="A118" s="206"/>
      <c r="B118" s="201" t="s">
        <v>473</v>
      </c>
      <c r="C118" s="105"/>
      <c r="D118" s="104"/>
      <c r="E118" s="105"/>
      <c r="F118" s="104"/>
      <c r="G118" s="197"/>
      <c r="H118" s="198">
        <f t="shared" si="3"/>
        <v>0</v>
      </c>
    </row>
    <row r="119" spans="1:8" x14ac:dyDescent="0.25">
      <c r="A119" s="200">
        <v>3.1</v>
      </c>
      <c r="B119" s="205" t="s">
        <v>474</v>
      </c>
      <c r="C119" s="105"/>
      <c r="D119" s="104"/>
      <c r="E119" s="105"/>
      <c r="F119" s="104"/>
      <c r="G119" s="197"/>
      <c r="H119" s="198">
        <f t="shared" si="3"/>
        <v>0</v>
      </c>
    </row>
    <row r="120" spans="1:8" x14ac:dyDescent="0.25">
      <c r="A120" s="347" t="s">
        <v>475</v>
      </c>
      <c r="B120" s="201" t="s">
        <v>476</v>
      </c>
      <c r="C120" s="105" t="s">
        <v>224</v>
      </c>
      <c r="D120" s="104" t="s">
        <v>379</v>
      </c>
      <c r="E120" s="105" t="s">
        <v>373</v>
      </c>
      <c r="F120" s="104">
        <v>5</v>
      </c>
      <c r="G120" s="106">
        <v>12000</v>
      </c>
      <c r="H120" s="198">
        <f t="shared" si="3"/>
        <v>60000</v>
      </c>
    </row>
    <row r="121" spans="1:8" x14ac:dyDescent="0.25">
      <c r="A121" s="200"/>
      <c r="B121" s="201"/>
      <c r="C121" s="105"/>
      <c r="D121" s="104"/>
      <c r="E121" s="105"/>
      <c r="F121" s="104"/>
      <c r="G121" s="197"/>
      <c r="H121" s="198">
        <f t="shared" si="3"/>
        <v>0</v>
      </c>
    </row>
    <row r="122" spans="1:8" x14ac:dyDescent="0.25">
      <c r="A122" s="200">
        <v>3.2</v>
      </c>
      <c r="B122" s="205" t="s">
        <v>477</v>
      </c>
      <c r="C122" s="105"/>
      <c r="D122" s="104"/>
      <c r="E122" s="105"/>
      <c r="F122" s="104"/>
      <c r="G122" s="197"/>
      <c r="H122" s="198">
        <f t="shared" si="3"/>
        <v>0</v>
      </c>
    </row>
    <row r="123" spans="1:8" x14ac:dyDescent="0.25">
      <c r="A123" s="347" t="s">
        <v>478</v>
      </c>
      <c r="B123" s="201" t="s">
        <v>479</v>
      </c>
      <c r="C123" s="105" t="s">
        <v>224</v>
      </c>
      <c r="D123" s="104" t="s">
        <v>372</v>
      </c>
      <c r="E123" s="105" t="s">
        <v>373</v>
      </c>
      <c r="F123" s="104">
        <v>5</v>
      </c>
      <c r="G123" s="106">
        <v>100000</v>
      </c>
      <c r="H123" s="198">
        <f t="shared" si="3"/>
        <v>500000</v>
      </c>
    </row>
    <row r="124" spans="1:8" x14ac:dyDescent="0.25">
      <c r="A124" s="347" t="s">
        <v>480</v>
      </c>
      <c r="B124" s="201" t="s">
        <v>481</v>
      </c>
      <c r="C124" s="105" t="s">
        <v>224</v>
      </c>
      <c r="D124" s="104" t="s">
        <v>372</v>
      </c>
      <c r="E124" s="105" t="s">
        <v>373</v>
      </c>
      <c r="F124" s="104">
        <v>2</v>
      </c>
      <c r="G124" s="106">
        <v>100000</v>
      </c>
      <c r="H124" s="198">
        <f t="shared" si="3"/>
        <v>200000</v>
      </c>
    </row>
    <row r="125" spans="1:8" x14ac:dyDescent="0.25">
      <c r="A125" s="347" t="s">
        <v>482</v>
      </c>
      <c r="B125" s="201" t="s">
        <v>479</v>
      </c>
      <c r="C125" s="105" t="s">
        <v>224</v>
      </c>
      <c r="D125" s="104" t="s">
        <v>375</v>
      </c>
      <c r="E125" s="105" t="s">
        <v>373</v>
      </c>
      <c r="F125" s="104">
        <v>5</v>
      </c>
      <c r="G125" s="106">
        <v>70000</v>
      </c>
      <c r="H125" s="198">
        <f t="shared" si="3"/>
        <v>350000</v>
      </c>
    </row>
    <row r="126" spans="1:8" x14ac:dyDescent="0.25">
      <c r="A126" s="347" t="s">
        <v>483</v>
      </c>
      <c r="B126" s="201" t="s">
        <v>479</v>
      </c>
      <c r="C126" s="105" t="s">
        <v>224</v>
      </c>
      <c r="D126" s="104" t="s">
        <v>377</v>
      </c>
      <c r="E126" s="105" t="s">
        <v>373</v>
      </c>
      <c r="F126" s="104">
        <v>12</v>
      </c>
      <c r="G126" s="106">
        <v>40000</v>
      </c>
      <c r="H126" s="198">
        <f t="shared" si="3"/>
        <v>480000</v>
      </c>
    </row>
    <row r="127" spans="1:8" x14ac:dyDescent="0.25">
      <c r="A127" s="347" t="s">
        <v>484</v>
      </c>
      <c r="B127" s="201" t="s">
        <v>481</v>
      </c>
      <c r="C127" s="105" t="s">
        <v>224</v>
      </c>
      <c r="D127" s="104" t="s">
        <v>377</v>
      </c>
      <c r="E127" s="105" t="s">
        <v>373</v>
      </c>
      <c r="F127" s="104">
        <v>6</v>
      </c>
      <c r="G127" s="106">
        <v>45000</v>
      </c>
      <c r="H127" s="198">
        <f t="shared" si="3"/>
        <v>270000</v>
      </c>
    </row>
    <row r="128" spans="1:8" x14ac:dyDescent="0.25">
      <c r="A128" s="347" t="s">
        <v>485</v>
      </c>
      <c r="B128" s="201" t="s">
        <v>479</v>
      </c>
      <c r="C128" s="105" t="s">
        <v>224</v>
      </c>
      <c r="D128" s="104" t="s">
        <v>379</v>
      </c>
      <c r="E128" s="105" t="s">
        <v>373</v>
      </c>
      <c r="F128" s="104">
        <v>20</v>
      </c>
      <c r="G128" s="106">
        <v>18000</v>
      </c>
      <c r="H128" s="198">
        <f t="shared" si="3"/>
        <v>360000</v>
      </c>
    </row>
    <row r="129" spans="1:8" x14ac:dyDescent="0.25">
      <c r="A129" s="347" t="s">
        <v>486</v>
      </c>
      <c r="B129" s="201" t="s">
        <v>487</v>
      </c>
      <c r="C129" s="105" t="s">
        <v>224</v>
      </c>
      <c r="D129" s="104" t="s">
        <v>488</v>
      </c>
      <c r="E129" s="105" t="s">
        <v>489</v>
      </c>
      <c r="F129" s="104">
        <v>5</v>
      </c>
      <c r="G129" s="106">
        <v>6000</v>
      </c>
      <c r="H129" s="198">
        <f t="shared" si="3"/>
        <v>30000</v>
      </c>
    </row>
    <row r="130" spans="1:8" x14ac:dyDescent="0.25">
      <c r="A130" s="347" t="s">
        <v>490</v>
      </c>
      <c r="B130" s="201" t="s">
        <v>487</v>
      </c>
      <c r="C130" s="105" t="s">
        <v>224</v>
      </c>
      <c r="D130" s="104" t="s">
        <v>368</v>
      </c>
      <c r="E130" s="105" t="s">
        <v>489</v>
      </c>
      <c r="F130" s="104">
        <v>15</v>
      </c>
      <c r="G130" s="106">
        <v>5000</v>
      </c>
      <c r="H130" s="198">
        <f t="shared" si="3"/>
        <v>75000</v>
      </c>
    </row>
    <row r="131" spans="1:8" x14ac:dyDescent="0.25">
      <c r="A131" s="200"/>
      <c r="B131" s="201"/>
      <c r="C131" s="105"/>
      <c r="D131" s="104"/>
      <c r="E131" s="105"/>
      <c r="F131" s="104"/>
      <c r="G131" s="197"/>
      <c r="H131" s="198">
        <f t="shared" si="3"/>
        <v>0</v>
      </c>
    </row>
    <row r="132" spans="1:8" x14ac:dyDescent="0.25">
      <c r="A132" s="200" t="s">
        <v>491</v>
      </c>
      <c r="B132" s="211" t="s">
        <v>492</v>
      </c>
      <c r="C132" s="105"/>
      <c r="D132" s="104"/>
      <c r="E132" s="105"/>
      <c r="F132" s="104"/>
      <c r="G132" s="197"/>
      <c r="H132" s="198">
        <f t="shared" si="3"/>
        <v>0</v>
      </c>
    </row>
    <row r="133" spans="1:8" x14ac:dyDescent="0.25">
      <c r="A133" s="200" t="s">
        <v>493</v>
      </c>
      <c r="B133" s="212" t="s">
        <v>494</v>
      </c>
      <c r="C133" s="105" t="s">
        <v>224</v>
      </c>
      <c r="D133" s="104" t="s">
        <v>379</v>
      </c>
      <c r="E133" s="105" t="s">
        <v>373</v>
      </c>
      <c r="F133" s="104">
        <v>5</v>
      </c>
      <c r="G133" s="106">
        <v>20000</v>
      </c>
      <c r="H133" s="198">
        <f t="shared" si="3"/>
        <v>100000</v>
      </c>
    </row>
    <row r="134" spans="1:8" x14ac:dyDescent="0.25">
      <c r="A134" s="200" t="s">
        <v>495</v>
      </c>
      <c r="B134" s="212" t="s">
        <v>476</v>
      </c>
      <c r="C134" s="105" t="s">
        <v>224</v>
      </c>
      <c r="D134" s="104" t="s">
        <v>379</v>
      </c>
      <c r="E134" s="105" t="s">
        <v>373</v>
      </c>
      <c r="F134" s="104">
        <v>20</v>
      </c>
      <c r="G134" s="197">
        <v>18000</v>
      </c>
      <c r="H134" s="198">
        <f t="shared" si="3"/>
        <v>360000</v>
      </c>
    </row>
    <row r="135" spans="1:8" x14ac:dyDescent="0.25">
      <c r="A135" s="200"/>
      <c r="B135" s="212"/>
      <c r="C135" s="105"/>
      <c r="D135" s="104"/>
      <c r="E135" s="105"/>
      <c r="F135" s="104"/>
      <c r="G135" s="197"/>
      <c r="H135" s="198">
        <f t="shared" si="3"/>
        <v>0</v>
      </c>
    </row>
    <row r="136" spans="1:8" x14ac:dyDescent="0.25">
      <c r="A136" s="349" t="s">
        <v>496</v>
      </c>
      <c r="B136" s="205" t="s">
        <v>497</v>
      </c>
      <c r="C136" s="105"/>
      <c r="D136" s="104"/>
      <c r="E136" s="105"/>
      <c r="F136" s="104"/>
      <c r="G136" s="197"/>
      <c r="H136" s="198">
        <f t="shared" si="3"/>
        <v>0</v>
      </c>
    </row>
    <row r="137" spans="1:8" ht="89.25" x14ac:dyDescent="0.25">
      <c r="A137" s="102"/>
      <c r="B137" s="201" t="s">
        <v>498</v>
      </c>
      <c r="C137" s="105"/>
      <c r="D137" s="104"/>
      <c r="E137" s="105"/>
      <c r="F137" s="104"/>
      <c r="G137" s="197"/>
      <c r="H137" s="198">
        <f t="shared" ref="H137:H165" si="4">+G137*F137</f>
        <v>0</v>
      </c>
    </row>
    <row r="138" spans="1:8" x14ac:dyDescent="0.25">
      <c r="A138" s="102"/>
      <c r="B138" s="201"/>
      <c r="C138" s="105"/>
      <c r="D138" s="104"/>
      <c r="E138" s="105"/>
      <c r="F138" s="104"/>
      <c r="G138" s="197"/>
      <c r="H138" s="198">
        <f t="shared" si="4"/>
        <v>0</v>
      </c>
    </row>
    <row r="139" spans="1:8" x14ac:dyDescent="0.25">
      <c r="A139" s="119">
        <v>4.0999999999999996</v>
      </c>
      <c r="B139" s="205" t="s">
        <v>499</v>
      </c>
      <c r="C139" s="105"/>
      <c r="D139" s="104"/>
      <c r="E139" s="105"/>
      <c r="F139" s="104"/>
      <c r="G139" s="197"/>
      <c r="H139" s="198">
        <f t="shared" si="4"/>
        <v>0</v>
      </c>
    </row>
    <row r="140" spans="1:8" x14ac:dyDescent="0.25">
      <c r="A140" s="347" t="s">
        <v>500</v>
      </c>
      <c r="B140" s="201"/>
      <c r="C140" s="105" t="s">
        <v>224</v>
      </c>
      <c r="D140" s="104" t="s">
        <v>372</v>
      </c>
      <c r="E140" s="105" t="s">
        <v>373</v>
      </c>
      <c r="F140" s="104">
        <v>5</v>
      </c>
      <c r="G140" s="106">
        <v>10000</v>
      </c>
      <c r="H140" s="198">
        <f t="shared" si="4"/>
        <v>50000</v>
      </c>
    </row>
    <row r="141" spans="1:8" x14ac:dyDescent="0.25">
      <c r="A141" s="347" t="s">
        <v>501</v>
      </c>
      <c r="B141" s="201"/>
      <c r="C141" s="105" t="s">
        <v>224</v>
      </c>
      <c r="D141" s="104" t="s">
        <v>375</v>
      </c>
      <c r="E141" s="105" t="s">
        <v>373</v>
      </c>
      <c r="F141" s="104">
        <v>5</v>
      </c>
      <c r="G141" s="106">
        <v>8000</v>
      </c>
      <c r="H141" s="198">
        <f t="shared" si="4"/>
        <v>40000</v>
      </c>
    </row>
    <row r="142" spans="1:8" x14ac:dyDescent="0.25">
      <c r="A142" s="347" t="s">
        <v>502</v>
      </c>
      <c r="B142" s="201"/>
      <c r="C142" s="105" t="s">
        <v>224</v>
      </c>
      <c r="D142" s="104" t="s">
        <v>377</v>
      </c>
      <c r="E142" s="105" t="s">
        <v>373</v>
      </c>
      <c r="F142" s="104">
        <v>10</v>
      </c>
      <c r="G142" s="106">
        <v>6000</v>
      </c>
      <c r="H142" s="198">
        <f t="shared" si="4"/>
        <v>60000</v>
      </c>
    </row>
    <row r="143" spans="1:8" x14ac:dyDescent="0.25">
      <c r="A143" s="347" t="s">
        <v>503</v>
      </c>
      <c r="B143" s="201"/>
      <c r="C143" s="105" t="s">
        <v>224</v>
      </c>
      <c r="D143" s="104" t="s">
        <v>379</v>
      </c>
      <c r="E143" s="105" t="s">
        <v>373</v>
      </c>
      <c r="F143" s="104">
        <v>10</v>
      </c>
      <c r="G143" s="106">
        <v>4000</v>
      </c>
      <c r="H143" s="198">
        <f t="shared" si="4"/>
        <v>40000</v>
      </c>
    </row>
    <row r="144" spans="1:8" x14ac:dyDescent="0.25">
      <c r="A144" s="200"/>
      <c r="B144" s="201"/>
      <c r="C144" s="105"/>
      <c r="D144" s="104"/>
      <c r="E144" s="105"/>
      <c r="F144" s="104"/>
      <c r="G144" s="106"/>
      <c r="H144" s="198">
        <f t="shared" si="4"/>
        <v>0</v>
      </c>
    </row>
    <row r="145" spans="1:8" x14ac:dyDescent="0.25">
      <c r="A145" s="119">
        <v>4.2</v>
      </c>
      <c r="B145" s="205" t="s">
        <v>504</v>
      </c>
      <c r="C145" s="105"/>
      <c r="D145" s="104"/>
      <c r="E145" s="105"/>
      <c r="F145" s="104"/>
      <c r="G145" s="106"/>
      <c r="H145" s="198">
        <f t="shared" si="4"/>
        <v>0</v>
      </c>
    </row>
    <row r="146" spans="1:8" x14ac:dyDescent="0.25">
      <c r="A146" s="347" t="s">
        <v>505</v>
      </c>
      <c r="B146" s="201"/>
      <c r="C146" s="105" t="s">
        <v>224</v>
      </c>
      <c r="D146" s="104" t="s">
        <v>372</v>
      </c>
      <c r="E146" s="105" t="s">
        <v>373</v>
      </c>
      <c r="F146" s="104">
        <v>2</v>
      </c>
      <c r="G146" s="106">
        <v>5000</v>
      </c>
      <c r="H146" s="198">
        <f t="shared" si="4"/>
        <v>10000</v>
      </c>
    </row>
    <row r="147" spans="1:8" x14ac:dyDescent="0.25">
      <c r="A147" s="347" t="s">
        <v>506</v>
      </c>
      <c r="B147" s="201"/>
      <c r="C147" s="105" t="s">
        <v>224</v>
      </c>
      <c r="D147" s="104" t="s">
        <v>377</v>
      </c>
      <c r="E147" s="105" t="s">
        <v>373</v>
      </c>
      <c r="F147" s="104">
        <v>2</v>
      </c>
      <c r="G147" s="106">
        <v>3000</v>
      </c>
      <c r="H147" s="198">
        <f t="shared" si="4"/>
        <v>6000</v>
      </c>
    </row>
    <row r="148" spans="1:8" x14ac:dyDescent="0.25">
      <c r="A148" s="347" t="s">
        <v>507</v>
      </c>
      <c r="B148" s="201"/>
      <c r="C148" s="105" t="s">
        <v>224</v>
      </c>
      <c r="D148" s="104" t="s">
        <v>379</v>
      </c>
      <c r="E148" s="105" t="s">
        <v>373</v>
      </c>
      <c r="F148" s="104">
        <v>5</v>
      </c>
      <c r="G148" s="106">
        <v>2000</v>
      </c>
      <c r="H148" s="198">
        <f t="shared" si="4"/>
        <v>10000</v>
      </c>
    </row>
    <row r="149" spans="1:8" x14ac:dyDescent="0.25">
      <c r="A149" s="200"/>
      <c r="B149" s="201"/>
      <c r="C149" s="105"/>
      <c r="D149" s="104"/>
      <c r="E149" s="105"/>
      <c r="F149" s="104"/>
      <c r="G149" s="106"/>
      <c r="H149" s="198">
        <f t="shared" si="4"/>
        <v>0</v>
      </c>
    </row>
    <row r="150" spans="1:8" x14ac:dyDescent="0.25">
      <c r="A150" s="119">
        <v>4.3</v>
      </c>
      <c r="B150" s="205" t="s">
        <v>508</v>
      </c>
      <c r="C150" s="105"/>
      <c r="D150" s="104"/>
      <c r="E150" s="105"/>
      <c r="F150" s="104"/>
      <c r="G150" s="197"/>
      <c r="H150" s="198">
        <f t="shared" si="4"/>
        <v>0</v>
      </c>
    </row>
    <row r="151" spans="1:8" x14ac:dyDescent="0.25">
      <c r="A151" s="347" t="s">
        <v>509</v>
      </c>
      <c r="B151" s="205"/>
      <c r="C151" s="105" t="s">
        <v>224</v>
      </c>
      <c r="D151" s="104" t="s">
        <v>488</v>
      </c>
      <c r="E151" s="105" t="s">
        <v>489</v>
      </c>
      <c r="F151" s="104">
        <v>5</v>
      </c>
      <c r="G151" s="197">
        <v>2000</v>
      </c>
      <c r="H151" s="198">
        <f t="shared" si="4"/>
        <v>10000</v>
      </c>
    </row>
    <row r="152" spans="1:8" x14ac:dyDescent="0.25">
      <c r="A152" s="347" t="s">
        <v>510</v>
      </c>
      <c r="B152" s="201"/>
      <c r="C152" s="105" t="s">
        <v>224</v>
      </c>
      <c r="D152" s="104" t="s">
        <v>368</v>
      </c>
      <c r="E152" s="105" t="s">
        <v>489</v>
      </c>
      <c r="F152" s="104">
        <v>10</v>
      </c>
      <c r="G152" s="106">
        <v>1500</v>
      </c>
      <c r="H152" s="198">
        <f t="shared" si="4"/>
        <v>15000</v>
      </c>
    </row>
    <row r="153" spans="1:8" x14ac:dyDescent="0.25">
      <c r="A153" s="200"/>
      <c r="B153" s="201"/>
      <c r="C153" s="105"/>
      <c r="D153" s="104"/>
      <c r="E153" s="105"/>
      <c r="F153" s="104"/>
      <c r="G153" s="197"/>
      <c r="H153" s="198">
        <f t="shared" si="4"/>
        <v>0</v>
      </c>
    </row>
    <row r="154" spans="1:8" x14ac:dyDescent="0.25">
      <c r="A154" s="213"/>
      <c r="B154" s="214" t="s">
        <v>511</v>
      </c>
      <c r="C154" s="214"/>
      <c r="D154" s="215"/>
      <c r="E154" s="214"/>
      <c r="F154" s="215"/>
      <c r="G154" s="197"/>
      <c r="H154" s="198">
        <f t="shared" si="4"/>
        <v>0</v>
      </c>
    </row>
    <row r="155" spans="1:8" x14ac:dyDescent="0.25">
      <c r="A155" s="216"/>
      <c r="B155" s="217"/>
      <c r="C155" s="214"/>
      <c r="D155" s="215"/>
      <c r="E155" s="214"/>
      <c r="F155" s="215"/>
      <c r="G155" s="197"/>
      <c r="H155" s="198">
        <f t="shared" si="4"/>
        <v>0</v>
      </c>
    </row>
    <row r="156" spans="1:8" s="182" customFormat="1" x14ac:dyDescent="0.25">
      <c r="A156" s="351" t="s">
        <v>512</v>
      </c>
      <c r="B156" s="218" t="s">
        <v>513</v>
      </c>
      <c r="C156" s="195"/>
      <c r="D156" s="196"/>
      <c r="E156" s="195"/>
      <c r="F156" s="196"/>
      <c r="G156" s="197"/>
      <c r="H156" s="198">
        <f t="shared" si="4"/>
        <v>0</v>
      </c>
    </row>
    <row r="157" spans="1:8" s="183" customFormat="1" ht="108" customHeight="1" x14ac:dyDescent="0.25">
      <c r="A157" s="219"/>
      <c r="B157" s="220" t="s">
        <v>514</v>
      </c>
      <c r="C157" s="221"/>
      <c r="D157" s="222"/>
      <c r="E157" s="221"/>
      <c r="F157" s="222"/>
      <c r="G157" s="197"/>
      <c r="H157" s="198">
        <f t="shared" si="4"/>
        <v>0</v>
      </c>
    </row>
    <row r="158" spans="1:8" x14ac:dyDescent="0.25">
      <c r="A158" s="200" t="s">
        <v>515</v>
      </c>
      <c r="B158" s="108"/>
      <c r="C158" s="128" t="s">
        <v>516</v>
      </c>
      <c r="D158" s="104" t="s">
        <v>372</v>
      </c>
      <c r="E158" s="105"/>
      <c r="F158" s="104">
        <v>10</v>
      </c>
      <c r="G158" s="106">
        <v>2200</v>
      </c>
      <c r="H158" s="198">
        <f t="shared" si="4"/>
        <v>22000</v>
      </c>
    </row>
    <row r="159" spans="1:8" x14ac:dyDescent="0.25">
      <c r="A159" s="200" t="s">
        <v>517</v>
      </c>
      <c r="B159" s="108"/>
      <c r="C159" s="128" t="s">
        <v>516</v>
      </c>
      <c r="D159" s="104" t="s">
        <v>375</v>
      </c>
      <c r="E159" s="105"/>
      <c r="F159" s="104">
        <v>10</v>
      </c>
      <c r="G159" s="106">
        <v>2000</v>
      </c>
      <c r="H159" s="198">
        <f t="shared" si="4"/>
        <v>20000</v>
      </c>
    </row>
    <row r="160" spans="1:8" x14ac:dyDescent="0.25">
      <c r="A160" s="200" t="s">
        <v>518</v>
      </c>
      <c r="B160" s="108"/>
      <c r="C160" s="128" t="s">
        <v>516</v>
      </c>
      <c r="D160" s="104" t="s">
        <v>377</v>
      </c>
      <c r="E160" s="105"/>
      <c r="F160" s="104">
        <v>50</v>
      </c>
      <c r="G160" s="106">
        <v>1700</v>
      </c>
      <c r="H160" s="198">
        <f t="shared" si="4"/>
        <v>85000</v>
      </c>
    </row>
    <row r="161" spans="1:8" x14ac:dyDescent="0.25">
      <c r="A161" s="200" t="s">
        <v>519</v>
      </c>
      <c r="B161" s="108"/>
      <c r="C161" s="128" t="s">
        <v>516</v>
      </c>
      <c r="D161" s="104" t="s">
        <v>379</v>
      </c>
      <c r="E161" s="105"/>
      <c r="F161" s="104">
        <v>30</v>
      </c>
      <c r="G161" s="106">
        <v>1500</v>
      </c>
      <c r="H161" s="198">
        <f t="shared" si="4"/>
        <v>45000</v>
      </c>
    </row>
    <row r="162" spans="1:8" x14ac:dyDescent="0.25">
      <c r="A162" s="200"/>
      <c r="B162" s="108"/>
      <c r="C162" s="105"/>
      <c r="D162" s="104"/>
      <c r="E162" s="105"/>
      <c r="F162" s="104"/>
      <c r="G162" s="197"/>
      <c r="H162" s="198">
        <f t="shared" si="4"/>
        <v>0</v>
      </c>
    </row>
    <row r="163" spans="1:8" s="184" customFormat="1" x14ac:dyDescent="0.25">
      <c r="A163" s="223">
        <v>6</v>
      </c>
      <c r="B163" s="224" t="s">
        <v>520</v>
      </c>
      <c r="C163" s="225"/>
      <c r="D163" s="226"/>
      <c r="E163" s="227"/>
      <c r="F163" s="226"/>
      <c r="G163" s="197"/>
      <c r="H163" s="198">
        <f t="shared" si="4"/>
        <v>0</v>
      </c>
    </row>
    <row r="164" spans="1:8" s="184" customFormat="1" x14ac:dyDescent="0.25">
      <c r="A164" s="352" t="s">
        <v>521</v>
      </c>
      <c r="B164" s="228" t="s">
        <v>522</v>
      </c>
      <c r="C164" s="229" t="s">
        <v>523</v>
      </c>
      <c r="D164" s="230"/>
      <c r="E164" s="231" t="s">
        <v>373</v>
      </c>
      <c r="F164" s="230">
        <v>5</v>
      </c>
      <c r="G164" s="232">
        <v>5000</v>
      </c>
      <c r="H164" s="198">
        <f t="shared" si="4"/>
        <v>25000</v>
      </c>
    </row>
    <row r="165" spans="1:8" s="184" customFormat="1" ht="51.75" thickBot="1" x14ac:dyDescent="0.3">
      <c r="A165" s="353" t="s">
        <v>524</v>
      </c>
      <c r="B165" s="233" t="s">
        <v>525</v>
      </c>
      <c r="C165" s="234" t="s">
        <v>523</v>
      </c>
      <c r="D165" s="235"/>
      <c r="E165" s="236" t="s">
        <v>373</v>
      </c>
      <c r="F165" s="235">
        <v>5</v>
      </c>
      <c r="G165" s="237">
        <v>3000</v>
      </c>
      <c r="H165" s="238">
        <f t="shared" si="4"/>
        <v>15000</v>
      </c>
    </row>
    <row r="166" spans="1:8" s="22" customFormat="1" ht="32.1" customHeight="1" thickBot="1" x14ac:dyDescent="0.3">
      <c r="A166" s="239"/>
      <c r="B166" s="2" t="s">
        <v>289</v>
      </c>
      <c r="C166" s="2"/>
      <c r="D166" s="2"/>
      <c r="E166" s="2"/>
      <c r="F166" s="2"/>
      <c r="G166" s="2"/>
      <c r="H166" s="240">
        <f>SUM(H8:H165)</f>
        <v>5126630</v>
      </c>
    </row>
    <row r="167" spans="1:8" s="22" customFormat="1" ht="32.1" customHeight="1" thickBot="1" x14ac:dyDescent="0.3">
      <c r="A167" s="239"/>
      <c r="B167" s="2" t="s">
        <v>526</v>
      </c>
      <c r="C167" s="2"/>
      <c r="D167" s="2"/>
      <c r="E167" s="2"/>
      <c r="F167" s="2"/>
      <c r="G167" s="241"/>
      <c r="H167" s="242">
        <f>+H166*G167</f>
        <v>0</v>
      </c>
    </row>
    <row r="168" spans="1:8" s="22" customFormat="1" ht="32.1" customHeight="1" thickBot="1" x14ac:dyDescent="0.3">
      <c r="A168" s="239"/>
      <c r="B168" s="2" t="s">
        <v>291</v>
      </c>
      <c r="C168" s="2"/>
      <c r="D168" s="2"/>
      <c r="E168" s="2"/>
      <c r="F168" s="2"/>
      <c r="G168" s="2"/>
      <c r="H168" s="242">
        <f>+H166+H167</f>
        <v>5126630</v>
      </c>
    </row>
    <row r="169" spans="1:8" s="23" customFormat="1" ht="30" customHeight="1" thickBot="1" x14ac:dyDescent="0.3">
      <c r="A169" s="85"/>
      <c r="B169" s="401" t="s">
        <v>292</v>
      </c>
      <c r="C169" s="355"/>
      <c r="D169" s="355"/>
      <c r="E169" s="355"/>
      <c r="F169" s="355"/>
      <c r="G169" s="402"/>
      <c r="H169" s="243">
        <f>+H168*18%</f>
        <v>922793.4</v>
      </c>
    </row>
    <row r="170" spans="1:8" s="23" customFormat="1" ht="32.1" customHeight="1" thickBot="1" x14ac:dyDescent="0.3">
      <c r="A170" s="244"/>
      <c r="B170" s="403" t="s">
        <v>293</v>
      </c>
      <c r="C170" s="404"/>
      <c r="D170" s="404"/>
      <c r="E170" s="404"/>
      <c r="F170" s="404"/>
      <c r="G170" s="405"/>
      <c r="H170" s="245">
        <f>+H168+H169</f>
        <v>6049423.4000000004</v>
      </c>
    </row>
    <row r="171" spans="1:8" customFormat="1" ht="15" x14ac:dyDescent="0.25">
      <c r="A171" s="406" t="s">
        <v>294</v>
      </c>
      <c r="B171" s="407"/>
      <c r="C171" s="407"/>
      <c r="D171" s="407"/>
      <c r="E171" s="407"/>
      <c r="F171" s="407"/>
      <c r="G171" s="407"/>
      <c r="H171" s="408"/>
    </row>
    <row r="172" spans="1:8" customFormat="1" ht="15" x14ac:dyDescent="0.25">
      <c r="A172" s="409" t="s">
        <v>295</v>
      </c>
      <c r="B172" s="410"/>
      <c r="C172" s="410"/>
      <c r="D172" s="410"/>
      <c r="E172" s="410"/>
      <c r="F172" s="410"/>
      <c r="G172" s="410"/>
      <c r="H172" s="411"/>
    </row>
    <row r="173" spans="1:8" customFormat="1" ht="15" x14ac:dyDescent="0.25">
      <c r="A173" s="409" t="s">
        <v>296</v>
      </c>
      <c r="B173" s="410"/>
      <c r="C173" s="410"/>
      <c r="D173" s="410"/>
      <c r="E173" s="410"/>
      <c r="F173" s="410"/>
      <c r="G173" s="410"/>
      <c r="H173" s="411"/>
    </row>
    <row r="174" spans="1:8" customFormat="1" ht="15" customHeight="1" x14ac:dyDescent="0.25">
      <c r="A174" s="409" t="s">
        <v>297</v>
      </c>
      <c r="B174" s="410"/>
      <c r="C174" s="410"/>
      <c r="D174" s="410"/>
      <c r="E174" s="410"/>
      <c r="F174" s="410"/>
      <c r="G174" s="410"/>
      <c r="H174" s="411"/>
    </row>
    <row r="175" spans="1:8" customFormat="1" ht="15" x14ac:dyDescent="0.25">
      <c r="A175" s="409" t="s">
        <v>298</v>
      </c>
      <c r="B175" s="410"/>
      <c r="C175" s="410"/>
      <c r="D175" s="410"/>
      <c r="E175" s="410"/>
      <c r="F175" s="410"/>
      <c r="G175" s="410"/>
      <c r="H175" s="411"/>
    </row>
    <row r="176" spans="1:8" customFormat="1" ht="15" customHeight="1" x14ac:dyDescent="0.25">
      <c r="A176" s="360" t="s">
        <v>299</v>
      </c>
      <c r="B176" s="361"/>
      <c r="C176" s="361"/>
      <c r="D176" s="361"/>
      <c r="E176" s="361"/>
      <c r="F176" s="361"/>
      <c r="G176" s="361"/>
      <c r="H176" s="362"/>
    </row>
    <row r="177" spans="1:9" customFormat="1" ht="15" x14ac:dyDescent="0.25">
      <c r="A177" s="360" t="s">
        <v>300</v>
      </c>
      <c r="B177" s="361"/>
      <c r="C177" s="361"/>
      <c r="D177" s="361"/>
      <c r="E177" s="361"/>
      <c r="F177" s="361"/>
      <c r="G177" s="361"/>
      <c r="H177" s="362"/>
    </row>
    <row r="178" spans="1:9" customFormat="1" ht="15" customHeight="1" x14ac:dyDescent="0.25">
      <c r="A178" s="360" t="s">
        <v>301</v>
      </c>
      <c r="B178" s="361"/>
      <c r="C178" s="361"/>
      <c r="D178" s="361"/>
      <c r="E178" s="361"/>
      <c r="F178" s="361"/>
      <c r="G178" s="361"/>
      <c r="H178" s="362"/>
    </row>
    <row r="179" spans="1:9" customFormat="1" ht="15" x14ac:dyDescent="0.25">
      <c r="A179" s="360" t="s">
        <v>302</v>
      </c>
      <c r="B179" s="361"/>
      <c r="C179" s="361"/>
      <c r="D179" s="361"/>
      <c r="E179" s="361"/>
      <c r="F179" s="361"/>
      <c r="G179" s="361"/>
      <c r="H179" s="362"/>
    </row>
    <row r="180" spans="1:9" customFormat="1" ht="15" x14ac:dyDescent="0.25">
      <c r="A180" s="360" t="s">
        <v>303</v>
      </c>
      <c r="B180" s="361"/>
      <c r="C180" s="361"/>
      <c r="D180" s="361"/>
      <c r="E180" s="361"/>
      <c r="F180" s="361"/>
      <c r="G180" s="361"/>
      <c r="H180" s="362"/>
    </row>
    <row r="181" spans="1:9" customFormat="1" ht="15" x14ac:dyDescent="0.25">
      <c r="A181" s="412" t="s">
        <v>304</v>
      </c>
      <c r="B181" s="413"/>
      <c r="C181" s="413"/>
      <c r="D181" s="413"/>
      <c r="E181" s="413"/>
      <c r="F181" s="413"/>
      <c r="G181" s="413"/>
      <c r="H181" s="414"/>
    </row>
    <row r="182" spans="1:9" customFormat="1" ht="15" x14ac:dyDescent="0.25">
      <c r="A182" s="415" t="s">
        <v>305</v>
      </c>
      <c r="B182" s="415"/>
      <c r="C182" s="415"/>
      <c r="D182" s="415"/>
      <c r="E182" s="415"/>
      <c r="F182" s="415"/>
      <c r="G182" s="415"/>
      <c r="H182" s="415"/>
    </row>
    <row r="183" spans="1:9" customFormat="1" ht="15" x14ac:dyDescent="0.25">
      <c r="A183" s="415" t="s">
        <v>306</v>
      </c>
      <c r="B183" s="415"/>
      <c r="C183" s="415"/>
      <c r="D183" s="415"/>
      <c r="E183" s="415"/>
      <c r="F183" s="415"/>
      <c r="G183" s="415"/>
      <c r="H183" s="415"/>
    </row>
    <row r="184" spans="1:9" customFormat="1" ht="15" x14ac:dyDescent="0.25">
      <c r="A184" s="416" t="s">
        <v>307</v>
      </c>
      <c r="B184" s="417"/>
      <c r="C184" s="417"/>
      <c r="D184" s="417"/>
      <c r="E184" s="417"/>
      <c r="F184" s="417"/>
      <c r="G184" s="417"/>
      <c r="H184" s="417"/>
    </row>
    <row r="185" spans="1:9" customFormat="1" ht="15" x14ac:dyDescent="0.25">
      <c r="A185" s="418" t="s">
        <v>308</v>
      </c>
      <c r="B185" s="418"/>
      <c r="C185" s="418"/>
      <c r="D185" s="418"/>
      <c r="E185" s="418"/>
      <c r="F185" s="418"/>
      <c r="G185" s="418"/>
      <c r="H185" s="418"/>
    </row>
    <row r="186" spans="1:9" customFormat="1" ht="54" customHeight="1" x14ac:dyDescent="0.25">
      <c r="A186" s="419" t="s">
        <v>309</v>
      </c>
      <c r="B186" s="420"/>
      <c r="C186" s="420"/>
      <c r="D186" s="420"/>
      <c r="E186" s="420"/>
      <c r="F186" s="420"/>
      <c r="G186" s="421" t="s">
        <v>310</v>
      </c>
      <c r="H186" s="422"/>
    </row>
    <row r="187" spans="1:9" customFormat="1" ht="57.95" customHeight="1" thickBot="1" x14ac:dyDescent="0.3">
      <c r="A187" s="423" t="s">
        <v>311</v>
      </c>
      <c r="B187" s="424"/>
      <c r="C187" s="424"/>
      <c r="D187" s="424"/>
      <c r="E187" s="424"/>
      <c r="F187" s="424"/>
      <c r="G187" s="425" t="s">
        <v>312</v>
      </c>
      <c r="H187" s="426"/>
    </row>
    <row r="188" spans="1:9" ht="15" x14ac:dyDescent="0.25">
      <c r="I188"/>
    </row>
    <row r="189" spans="1:9" ht="15" x14ac:dyDescent="0.25">
      <c r="I189"/>
    </row>
    <row r="190" spans="1:9" ht="15" x14ac:dyDescent="0.25">
      <c r="I190"/>
    </row>
    <row r="262" ht="13.5" thickBot="1" x14ac:dyDescent="0.3"/>
  </sheetData>
  <sheetProtection password="C685" sheet="1" objects="1" scenarios="1" selectLockedCells="1"/>
  <mergeCells count="36">
    <mergeCell ref="A187:F187"/>
    <mergeCell ref="G187:H187"/>
    <mergeCell ref="A6:A7"/>
    <mergeCell ref="B6:B7"/>
    <mergeCell ref="C5:C7"/>
    <mergeCell ref="D5:D7"/>
    <mergeCell ref="E5:E7"/>
    <mergeCell ref="F5:F7"/>
    <mergeCell ref="G5:G7"/>
    <mergeCell ref="H5:H7"/>
    <mergeCell ref="A182:H182"/>
    <mergeCell ref="A183:H183"/>
    <mergeCell ref="A184:H184"/>
    <mergeCell ref="A185:H185"/>
    <mergeCell ref="A186:F186"/>
    <mergeCell ref="G186:H186"/>
    <mergeCell ref="A177:H177"/>
    <mergeCell ref="A178:H178"/>
    <mergeCell ref="A179:H179"/>
    <mergeCell ref="A180:H180"/>
    <mergeCell ref="A181:H181"/>
    <mergeCell ref="A172:H172"/>
    <mergeCell ref="A173:H173"/>
    <mergeCell ref="A174:H174"/>
    <mergeCell ref="A175:H175"/>
    <mergeCell ref="A176:H176"/>
    <mergeCell ref="B167:F167"/>
    <mergeCell ref="B168:G168"/>
    <mergeCell ref="B169:G169"/>
    <mergeCell ref="B170:G170"/>
    <mergeCell ref="A171:H171"/>
    <mergeCell ref="A1:H1"/>
    <mergeCell ref="A2:H2"/>
    <mergeCell ref="A3:H3"/>
    <mergeCell ref="A4:H4"/>
    <mergeCell ref="B166:G166"/>
  </mergeCells>
  <conditionalFormatting sqref="A186">
    <cfRule type="colorScale" priority="8">
      <colorScale>
        <cfvo type="min"/>
        <cfvo type="percentile" val="50"/>
        <cfvo type="max"/>
        <color rgb="FF63BE7B"/>
        <color rgb="FFFCFCFF"/>
        <color rgb="FFF8696B"/>
      </colorScale>
    </cfRule>
  </conditionalFormatting>
  <conditionalFormatting sqref="A186:A187">
    <cfRule type="containsText" dxfId="12" priority="5" stopIfTrue="1" operator="containsText" text="At Par">
      <formula>NOT(ISERROR(SEARCH("At Par",A186)))</formula>
    </cfRule>
  </conditionalFormatting>
  <conditionalFormatting sqref="A187">
    <cfRule type="colorScale" priority="6">
      <colorScale>
        <cfvo type="min"/>
        <cfvo type="percentile" val="50"/>
        <cfvo type="max"/>
        <color rgb="FF63BE7B"/>
        <color rgb="FFFCFCFF"/>
        <color rgb="FFF8696B"/>
      </colorScale>
    </cfRule>
  </conditionalFormatting>
  <conditionalFormatting sqref="G186">
    <cfRule type="colorScale" priority="4">
      <colorScale>
        <cfvo type="min"/>
        <cfvo type="percentile" val="50"/>
        <cfvo type="max"/>
        <color rgb="FF63BE7B"/>
        <color rgb="FFFCFCFF"/>
        <color rgb="FFF8696B"/>
      </colorScale>
    </cfRule>
  </conditionalFormatting>
  <conditionalFormatting sqref="G186:G187">
    <cfRule type="containsText" dxfId="11" priority="1" stopIfTrue="1" operator="containsText" text="At Par">
      <formula>NOT(ISERROR(SEARCH("At Par",G186)))</formula>
    </cfRule>
  </conditionalFormatting>
  <conditionalFormatting sqref="G187">
    <cfRule type="colorScale" priority="2">
      <colorScale>
        <cfvo type="min"/>
        <cfvo type="percentile" val="50"/>
        <cfvo type="max"/>
        <color rgb="FF63BE7B"/>
        <color rgb="FFFCFCFF"/>
        <color rgb="FFF8696B"/>
      </colorScale>
    </cfRule>
  </conditionalFormatting>
  <conditionalFormatting sqref="H166:H168">
    <cfRule type="cellIs" dxfId="10" priority="9" operator="equal">
      <formula>0</formula>
    </cfRule>
  </conditionalFormatting>
  <pageMargins left="0.23622047244094499" right="0.23622047244094499" top="0.27559055118110198" bottom="0.27559055118110198" header="0.196850393700787" footer="0.27559055118110198"/>
  <pageSetup paperSize="9" scale="68" orientation="landscape" errors="blank" horizontalDpi="1200" verticalDpi="1200" r:id="rId1"/>
  <headerFooter alignWithMargins="0">
    <oddFooter>&amp;RPage &amp;P of &amp;N</oddFooter>
  </headerFooter>
  <rowBreaks count="4" manualBreakCount="4">
    <brk id="20" max="7" man="1"/>
    <brk id="58" max="7" man="1"/>
    <brk id="113" max="7" man="1"/>
    <brk id="15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BD8B-11B9-4BCE-B0E5-8426F04A0A93}">
  <dimension ref="A1:IL73"/>
  <sheetViews>
    <sheetView view="pageBreakPreview" zoomScale="120" zoomScaleNormal="110" zoomScaleSheetLayoutView="120" workbookViewId="0">
      <selection activeCell="J16" sqref="J16"/>
    </sheetView>
  </sheetViews>
  <sheetFormatPr defaultColWidth="3.5703125" defaultRowHeight="12.75" x14ac:dyDescent="0.25"/>
  <cols>
    <col min="1" max="1" width="6.85546875" style="99" customWidth="1"/>
    <col min="2" max="2" width="102.42578125" style="151" customWidth="1"/>
    <col min="3" max="3" width="9.5703125" style="87" customWidth="1"/>
    <col min="4" max="4" width="11.28515625" style="87" customWidth="1"/>
    <col min="5" max="5" width="23.5703125" style="87" customWidth="1"/>
    <col min="6" max="6" width="23.28515625" style="87" customWidth="1"/>
    <col min="7" max="7" width="3.5703125" style="87"/>
    <col min="8" max="8" width="5.5703125" style="87"/>
    <col min="9" max="16384" width="3.5703125" style="87"/>
  </cols>
  <sheetData>
    <row r="1" spans="1:246" s="15" customFormat="1" ht="76.5" customHeight="1" thickBot="1" x14ac:dyDescent="0.25">
      <c r="A1" s="389" t="s">
        <v>0</v>
      </c>
      <c r="B1" s="390"/>
      <c r="C1" s="390"/>
      <c r="D1" s="390"/>
      <c r="E1" s="390"/>
      <c r="F1" s="391"/>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row>
    <row r="2" spans="1:246" s="16" customFormat="1" ht="23.1" customHeight="1" thickBot="1" x14ac:dyDescent="0.25">
      <c r="A2" s="392" t="s">
        <v>1</v>
      </c>
      <c r="B2" s="393"/>
      <c r="C2" s="393"/>
      <c r="D2" s="393"/>
      <c r="E2" s="393"/>
      <c r="F2" s="394"/>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row>
    <row r="3" spans="1:246" s="17" customFormat="1" ht="32.1" customHeight="1" thickBot="1" x14ac:dyDescent="0.25">
      <c r="A3" s="395" t="s">
        <v>2</v>
      </c>
      <c r="B3" s="396"/>
      <c r="C3" s="396"/>
      <c r="D3" s="396"/>
      <c r="E3" s="396"/>
      <c r="F3" s="397"/>
      <c r="G3" s="25"/>
    </row>
    <row r="4" spans="1:246" s="17" customFormat="1" ht="27" customHeight="1" thickBot="1" x14ac:dyDescent="0.25">
      <c r="A4" s="398" t="s">
        <v>3</v>
      </c>
      <c r="B4" s="399"/>
      <c r="C4" s="399"/>
      <c r="D4" s="399"/>
      <c r="E4" s="399"/>
      <c r="F4" s="400"/>
    </row>
    <row r="5" spans="1:246" ht="21" customHeight="1" x14ac:dyDescent="0.25">
      <c r="A5" s="458" t="s">
        <v>527</v>
      </c>
      <c r="B5" s="460" t="s">
        <v>528</v>
      </c>
      <c r="C5" s="462" t="s">
        <v>6</v>
      </c>
      <c r="D5" s="464" t="s">
        <v>7</v>
      </c>
      <c r="E5" s="466" t="s">
        <v>8</v>
      </c>
      <c r="F5" s="468" t="s">
        <v>9</v>
      </c>
    </row>
    <row r="6" spans="1:246" ht="13.5" thickBot="1" x14ac:dyDescent="0.3">
      <c r="A6" s="459"/>
      <c r="B6" s="461"/>
      <c r="C6" s="463"/>
      <c r="D6" s="465"/>
      <c r="E6" s="443"/>
      <c r="F6" s="387"/>
    </row>
    <row r="7" spans="1:246" s="94" customFormat="1" ht="111.75" customHeight="1" x14ac:dyDescent="0.25">
      <c r="A7" s="153" t="s">
        <v>529</v>
      </c>
      <c r="B7" s="152" t="s">
        <v>11</v>
      </c>
      <c r="C7" s="463"/>
      <c r="D7" s="465"/>
      <c r="E7" s="467"/>
      <c r="F7" s="387"/>
    </row>
    <row r="8" spans="1:246" s="94" customFormat="1" ht="89.25" x14ac:dyDescent="0.25">
      <c r="A8" s="113"/>
      <c r="B8" s="130" t="s">
        <v>530</v>
      </c>
      <c r="C8" s="154"/>
      <c r="D8" s="114"/>
      <c r="E8" s="155"/>
      <c r="F8" s="107">
        <f>+E8*D8</f>
        <v>0</v>
      </c>
    </row>
    <row r="9" spans="1:246" s="94" customFormat="1" x14ac:dyDescent="0.25">
      <c r="A9" s="156">
        <v>1</v>
      </c>
      <c r="B9" s="131" t="s">
        <v>531</v>
      </c>
      <c r="C9" s="157"/>
      <c r="D9" s="158"/>
      <c r="E9" s="155"/>
      <c r="F9" s="107">
        <f t="shared" ref="F9:F38" si="0">+E9*D9</f>
        <v>0</v>
      </c>
    </row>
    <row r="10" spans="1:246" s="94" customFormat="1" ht="25.5" x14ac:dyDescent="0.25">
      <c r="A10" s="159">
        <v>1.1000000000000001</v>
      </c>
      <c r="B10" s="130" t="s">
        <v>532</v>
      </c>
      <c r="C10" s="160" t="s">
        <v>533</v>
      </c>
      <c r="D10" s="161">
        <v>10</v>
      </c>
      <c r="E10" s="162">
        <v>15000</v>
      </c>
      <c r="F10" s="107">
        <f t="shared" si="0"/>
        <v>150000</v>
      </c>
    </row>
    <row r="11" spans="1:246" s="94" customFormat="1" ht="38.25" x14ac:dyDescent="0.25">
      <c r="A11" s="159">
        <v>1.2</v>
      </c>
      <c r="B11" s="130" t="s">
        <v>534</v>
      </c>
      <c r="C11" s="160" t="s">
        <v>224</v>
      </c>
      <c r="D11" s="161">
        <v>2</v>
      </c>
      <c r="E11" s="162">
        <v>25000</v>
      </c>
      <c r="F11" s="107">
        <f t="shared" si="0"/>
        <v>50000</v>
      </c>
    </row>
    <row r="12" spans="1:246" s="94" customFormat="1" x14ac:dyDescent="0.25">
      <c r="A12" s="159"/>
      <c r="B12" s="163"/>
      <c r="C12" s="164"/>
      <c r="D12" s="165"/>
      <c r="E12" s="162"/>
      <c r="F12" s="107">
        <f t="shared" si="0"/>
        <v>0</v>
      </c>
    </row>
    <row r="13" spans="1:246" s="94" customFormat="1" ht="38.25" x14ac:dyDescent="0.25">
      <c r="A13" s="156">
        <v>2</v>
      </c>
      <c r="B13" s="163" t="s">
        <v>535</v>
      </c>
      <c r="C13" s="164" t="s">
        <v>533</v>
      </c>
      <c r="D13" s="165">
        <v>50</v>
      </c>
      <c r="E13" s="166">
        <v>6000</v>
      </c>
      <c r="F13" s="107">
        <f t="shared" si="0"/>
        <v>300000</v>
      </c>
    </row>
    <row r="14" spans="1:246" s="94" customFormat="1" x14ac:dyDescent="0.25">
      <c r="A14" s="156"/>
      <c r="B14" s="163"/>
      <c r="C14" s="164"/>
      <c r="D14" s="165"/>
      <c r="E14" s="166"/>
      <c r="F14" s="107">
        <f t="shared" si="0"/>
        <v>0</v>
      </c>
    </row>
    <row r="15" spans="1:246" s="94" customFormat="1" x14ac:dyDescent="0.25">
      <c r="A15" s="156">
        <v>3</v>
      </c>
      <c r="B15" s="167" t="s">
        <v>536</v>
      </c>
      <c r="C15" s="168"/>
      <c r="D15" s="169"/>
      <c r="E15" s="170"/>
      <c r="F15" s="107">
        <f t="shared" si="0"/>
        <v>0</v>
      </c>
    </row>
    <row r="16" spans="1:246" s="94" customFormat="1" ht="51" x14ac:dyDescent="0.25">
      <c r="A16" s="171">
        <v>3.1</v>
      </c>
      <c r="B16" s="130" t="s">
        <v>537</v>
      </c>
      <c r="C16" s="160" t="s">
        <v>224</v>
      </c>
      <c r="D16" s="161">
        <v>20</v>
      </c>
      <c r="E16" s="172">
        <v>15000</v>
      </c>
      <c r="F16" s="107">
        <f t="shared" si="0"/>
        <v>300000</v>
      </c>
    </row>
    <row r="17" spans="1:6" s="94" customFormat="1" x14ac:dyDescent="0.25">
      <c r="A17" s="171"/>
      <c r="B17" s="163"/>
      <c r="C17" s="164"/>
      <c r="D17" s="165"/>
      <c r="E17" s="162"/>
      <c r="F17" s="107">
        <f t="shared" si="0"/>
        <v>0</v>
      </c>
    </row>
    <row r="18" spans="1:6" s="94" customFormat="1" ht="38.25" x14ac:dyDescent="0.25">
      <c r="A18" s="156">
        <v>4</v>
      </c>
      <c r="B18" s="131" t="s">
        <v>538</v>
      </c>
      <c r="C18" s="125"/>
      <c r="D18" s="116"/>
      <c r="E18" s="173"/>
      <c r="F18" s="107">
        <f t="shared" si="0"/>
        <v>0</v>
      </c>
    </row>
    <row r="19" spans="1:6" s="94" customFormat="1" x14ac:dyDescent="0.25">
      <c r="A19" s="171">
        <v>4.0999999999999996</v>
      </c>
      <c r="B19" s="158" t="s">
        <v>539</v>
      </c>
      <c r="C19" s="125" t="s">
        <v>540</v>
      </c>
      <c r="D19" s="116">
        <v>300</v>
      </c>
      <c r="E19" s="173">
        <v>250</v>
      </c>
      <c r="F19" s="107">
        <f t="shared" si="0"/>
        <v>75000</v>
      </c>
    </row>
    <row r="20" spans="1:6" s="94" customFormat="1" ht="14.25" x14ac:dyDescent="0.25">
      <c r="A20" s="171">
        <v>4.2</v>
      </c>
      <c r="B20" s="158" t="s">
        <v>541</v>
      </c>
      <c r="C20" s="125" t="s">
        <v>540</v>
      </c>
      <c r="D20" s="116">
        <v>300</v>
      </c>
      <c r="E20" s="173">
        <v>250</v>
      </c>
      <c r="F20" s="107">
        <f t="shared" si="0"/>
        <v>75000</v>
      </c>
    </row>
    <row r="21" spans="1:6" s="94" customFormat="1" ht="14.25" x14ac:dyDescent="0.25">
      <c r="A21" s="171">
        <v>4.3</v>
      </c>
      <c r="B21" s="158" t="s">
        <v>542</v>
      </c>
      <c r="C21" s="125" t="s">
        <v>540</v>
      </c>
      <c r="D21" s="116">
        <v>300</v>
      </c>
      <c r="E21" s="173">
        <v>300</v>
      </c>
      <c r="F21" s="107">
        <f t="shared" si="0"/>
        <v>90000</v>
      </c>
    </row>
    <row r="22" spans="1:6" s="94" customFormat="1" ht="14.25" x14ac:dyDescent="0.25">
      <c r="A22" s="171">
        <v>4.4000000000000004</v>
      </c>
      <c r="B22" s="158" t="s">
        <v>543</v>
      </c>
      <c r="C22" s="125" t="s">
        <v>540</v>
      </c>
      <c r="D22" s="116">
        <v>200</v>
      </c>
      <c r="E22" s="173">
        <v>380</v>
      </c>
      <c r="F22" s="107">
        <f t="shared" si="0"/>
        <v>76000</v>
      </c>
    </row>
    <row r="23" spans="1:6" s="94" customFormat="1" x14ac:dyDescent="0.25">
      <c r="A23" s="171"/>
      <c r="B23" s="158"/>
      <c r="C23" s="125"/>
      <c r="D23" s="116"/>
      <c r="E23" s="173"/>
      <c r="F23" s="107">
        <f t="shared" si="0"/>
        <v>0</v>
      </c>
    </row>
    <row r="24" spans="1:6" s="94" customFormat="1" x14ac:dyDescent="0.25">
      <c r="A24" s="156">
        <v>5</v>
      </c>
      <c r="B24" s="131" t="s">
        <v>544</v>
      </c>
      <c r="C24" s="125"/>
      <c r="D24" s="116"/>
      <c r="E24" s="173"/>
      <c r="F24" s="107">
        <f t="shared" si="0"/>
        <v>0</v>
      </c>
    </row>
    <row r="25" spans="1:6" s="94" customFormat="1" x14ac:dyDescent="0.25">
      <c r="A25" s="171">
        <v>5.0999999999999996</v>
      </c>
      <c r="B25" s="158" t="s">
        <v>545</v>
      </c>
      <c r="C25" s="125" t="s">
        <v>224</v>
      </c>
      <c r="D25" s="116">
        <v>10</v>
      </c>
      <c r="E25" s="173">
        <v>20000</v>
      </c>
      <c r="F25" s="107">
        <f t="shared" si="0"/>
        <v>200000</v>
      </c>
    </row>
    <row r="26" spans="1:6" s="94" customFormat="1" x14ac:dyDescent="0.25">
      <c r="A26" s="171">
        <v>5.2</v>
      </c>
      <c r="B26" s="158" t="s">
        <v>546</v>
      </c>
      <c r="C26" s="125" t="s">
        <v>224</v>
      </c>
      <c r="D26" s="116">
        <v>3</v>
      </c>
      <c r="E26" s="173">
        <v>25000</v>
      </c>
      <c r="F26" s="107">
        <f t="shared" si="0"/>
        <v>75000</v>
      </c>
    </row>
    <row r="27" spans="1:6" s="94" customFormat="1" x14ac:dyDescent="0.25">
      <c r="A27" s="171"/>
      <c r="B27" s="158"/>
      <c r="C27" s="125"/>
      <c r="D27" s="116"/>
      <c r="E27" s="173"/>
      <c r="F27" s="107">
        <f t="shared" si="0"/>
        <v>0</v>
      </c>
    </row>
    <row r="28" spans="1:6" s="94" customFormat="1" ht="14.25" x14ac:dyDescent="0.25">
      <c r="A28" s="156">
        <v>6</v>
      </c>
      <c r="B28" s="158" t="s">
        <v>547</v>
      </c>
      <c r="C28" s="125" t="s">
        <v>224</v>
      </c>
      <c r="D28" s="116">
        <v>20</v>
      </c>
      <c r="E28" s="173">
        <v>3500</v>
      </c>
      <c r="F28" s="107">
        <f t="shared" si="0"/>
        <v>70000</v>
      </c>
    </row>
    <row r="29" spans="1:6" s="94" customFormat="1" x14ac:dyDescent="0.25">
      <c r="A29" s="156"/>
      <c r="B29" s="158"/>
      <c r="C29" s="125"/>
      <c r="D29" s="116"/>
      <c r="E29" s="173"/>
      <c r="F29" s="107">
        <f t="shared" si="0"/>
        <v>0</v>
      </c>
    </row>
    <row r="30" spans="1:6" s="94" customFormat="1" x14ac:dyDescent="0.25">
      <c r="A30" s="156">
        <v>7</v>
      </c>
      <c r="B30" s="158" t="s">
        <v>548</v>
      </c>
      <c r="C30" s="125" t="s">
        <v>224</v>
      </c>
      <c r="D30" s="116">
        <v>3</v>
      </c>
      <c r="E30" s="173">
        <v>150000</v>
      </c>
      <c r="F30" s="107">
        <f t="shared" si="0"/>
        <v>450000</v>
      </c>
    </row>
    <row r="31" spans="1:6" s="94" customFormat="1" x14ac:dyDescent="0.25">
      <c r="A31" s="156"/>
      <c r="B31" s="158"/>
      <c r="C31" s="125"/>
      <c r="D31" s="116"/>
      <c r="E31" s="173"/>
      <c r="F31" s="107">
        <f t="shared" si="0"/>
        <v>0</v>
      </c>
    </row>
    <row r="32" spans="1:6" s="94" customFormat="1" x14ac:dyDescent="0.25">
      <c r="A32" s="156">
        <v>8</v>
      </c>
      <c r="B32" s="158" t="s">
        <v>549</v>
      </c>
      <c r="C32" s="125" t="s">
        <v>224</v>
      </c>
      <c r="D32" s="116">
        <v>6</v>
      </c>
      <c r="E32" s="173">
        <v>25000</v>
      </c>
      <c r="F32" s="107">
        <f t="shared" si="0"/>
        <v>150000</v>
      </c>
    </row>
    <row r="33" spans="1:6" s="94" customFormat="1" x14ac:dyDescent="0.25">
      <c r="A33" s="156"/>
      <c r="B33" s="158"/>
      <c r="C33" s="125"/>
      <c r="D33" s="116"/>
      <c r="E33" s="173"/>
      <c r="F33" s="107">
        <f t="shared" si="0"/>
        <v>0</v>
      </c>
    </row>
    <row r="34" spans="1:6" s="94" customFormat="1" x14ac:dyDescent="0.25">
      <c r="A34" s="156">
        <v>9</v>
      </c>
      <c r="B34" s="158" t="s">
        <v>550</v>
      </c>
      <c r="C34" s="125" t="s">
        <v>224</v>
      </c>
      <c r="D34" s="116">
        <v>3</v>
      </c>
      <c r="E34" s="173">
        <v>30000</v>
      </c>
      <c r="F34" s="107">
        <f t="shared" si="0"/>
        <v>90000</v>
      </c>
    </row>
    <row r="35" spans="1:6" s="94" customFormat="1" x14ac:dyDescent="0.25">
      <c r="A35" s="156"/>
      <c r="B35" s="158"/>
      <c r="C35" s="125"/>
      <c r="D35" s="116"/>
      <c r="E35" s="173"/>
      <c r="F35" s="107">
        <f t="shared" si="0"/>
        <v>0</v>
      </c>
    </row>
    <row r="36" spans="1:6" s="94" customFormat="1" ht="25.5" x14ac:dyDescent="0.25">
      <c r="A36" s="156">
        <v>10</v>
      </c>
      <c r="B36" s="158" t="s">
        <v>551</v>
      </c>
      <c r="C36" s="125" t="s">
        <v>540</v>
      </c>
      <c r="D36" s="116">
        <v>20</v>
      </c>
      <c r="E36" s="173">
        <v>400</v>
      </c>
      <c r="F36" s="107">
        <f t="shared" si="0"/>
        <v>8000</v>
      </c>
    </row>
    <row r="37" spans="1:6" s="94" customFormat="1" x14ac:dyDescent="0.25">
      <c r="A37" s="156"/>
      <c r="B37" s="158"/>
      <c r="C37" s="125"/>
      <c r="D37" s="116"/>
      <c r="E37" s="173"/>
      <c r="F37" s="107">
        <f t="shared" si="0"/>
        <v>0</v>
      </c>
    </row>
    <row r="38" spans="1:6" s="94" customFormat="1" ht="51" x14ac:dyDescent="0.25">
      <c r="A38" s="156">
        <v>11</v>
      </c>
      <c r="B38" s="158" t="s">
        <v>552</v>
      </c>
      <c r="C38" s="125"/>
      <c r="D38" s="116"/>
      <c r="E38" s="173"/>
      <c r="F38" s="107">
        <f t="shared" si="0"/>
        <v>0</v>
      </c>
    </row>
    <row r="39" spans="1:6" s="94" customFormat="1" x14ac:dyDescent="0.25">
      <c r="A39" s="156"/>
      <c r="B39" s="158"/>
      <c r="C39" s="125"/>
      <c r="D39" s="116"/>
      <c r="E39" s="173"/>
      <c r="F39" s="107"/>
    </row>
    <row r="40" spans="1:6" s="94" customFormat="1" ht="25.5" x14ac:dyDescent="0.25">
      <c r="A40" s="171">
        <v>11.1</v>
      </c>
      <c r="B40" s="158" t="s">
        <v>553</v>
      </c>
      <c r="C40" s="125" t="s">
        <v>224</v>
      </c>
      <c r="D40" s="116">
        <v>2</v>
      </c>
      <c r="E40" s="173">
        <v>10000</v>
      </c>
      <c r="F40" s="107">
        <f t="shared" ref="F40:F50" si="1">+E40*D40</f>
        <v>20000</v>
      </c>
    </row>
    <row r="41" spans="1:6" s="94" customFormat="1" x14ac:dyDescent="0.25">
      <c r="A41" s="171">
        <v>11.2</v>
      </c>
      <c r="B41" s="158" t="s">
        <v>554</v>
      </c>
      <c r="C41" s="125" t="s">
        <v>224</v>
      </c>
      <c r="D41" s="116">
        <v>20</v>
      </c>
      <c r="E41" s="173">
        <v>350</v>
      </c>
      <c r="F41" s="107">
        <f t="shared" si="1"/>
        <v>7000</v>
      </c>
    </row>
    <row r="42" spans="1:6" s="94" customFormat="1" x14ac:dyDescent="0.25">
      <c r="A42" s="171">
        <v>11.3</v>
      </c>
      <c r="B42" s="158" t="s">
        <v>555</v>
      </c>
      <c r="C42" s="125" t="s">
        <v>224</v>
      </c>
      <c r="D42" s="116">
        <v>20</v>
      </c>
      <c r="E42" s="173">
        <v>120</v>
      </c>
      <c r="F42" s="107">
        <f t="shared" si="1"/>
        <v>2400</v>
      </c>
    </row>
    <row r="43" spans="1:6" s="94" customFormat="1" x14ac:dyDescent="0.25">
      <c r="A43" s="171">
        <v>11.4</v>
      </c>
      <c r="B43" s="158" t="s">
        <v>556</v>
      </c>
      <c r="C43" s="125" t="s">
        <v>224</v>
      </c>
      <c r="D43" s="116">
        <v>20</v>
      </c>
      <c r="E43" s="173">
        <v>1000</v>
      </c>
      <c r="F43" s="107">
        <f t="shared" si="1"/>
        <v>20000</v>
      </c>
    </row>
    <row r="44" spans="1:6" s="94" customFormat="1" ht="25.5" x14ac:dyDescent="0.25">
      <c r="A44" s="171">
        <v>11.5</v>
      </c>
      <c r="B44" s="158" t="s">
        <v>557</v>
      </c>
      <c r="C44" s="125" t="s">
        <v>558</v>
      </c>
      <c r="D44" s="116">
        <v>1</v>
      </c>
      <c r="E44" s="173">
        <v>50000</v>
      </c>
      <c r="F44" s="107">
        <f t="shared" si="1"/>
        <v>50000</v>
      </c>
    </row>
    <row r="45" spans="1:6" s="94" customFormat="1" x14ac:dyDescent="0.25">
      <c r="A45" s="171"/>
      <c r="B45" s="158"/>
      <c r="C45" s="125"/>
      <c r="D45" s="116"/>
      <c r="E45" s="173"/>
      <c r="F45" s="107">
        <f t="shared" si="1"/>
        <v>0</v>
      </c>
    </row>
    <row r="46" spans="1:6" s="94" customFormat="1" ht="25.5" x14ac:dyDescent="0.25">
      <c r="A46" s="156">
        <v>12</v>
      </c>
      <c r="B46" s="130" t="s">
        <v>559</v>
      </c>
      <c r="C46" s="125" t="s">
        <v>560</v>
      </c>
      <c r="D46" s="116">
        <v>1</v>
      </c>
      <c r="E46" s="173">
        <v>100000</v>
      </c>
      <c r="F46" s="107">
        <f t="shared" si="1"/>
        <v>100000</v>
      </c>
    </row>
    <row r="47" spans="1:6" s="94" customFormat="1" x14ac:dyDescent="0.25">
      <c r="A47" s="156"/>
      <c r="B47" s="130"/>
      <c r="C47" s="125"/>
      <c r="D47" s="116"/>
      <c r="E47" s="173"/>
      <c r="F47" s="107">
        <f t="shared" si="1"/>
        <v>0</v>
      </c>
    </row>
    <row r="48" spans="1:6" s="94" customFormat="1" x14ac:dyDescent="0.25">
      <c r="A48" s="156">
        <v>13</v>
      </c>
      <c r="B48" s="158" t="s">
        <v>561</v>
      </c>
      <c r="C48" s="125" t="s">
        <v>224</v>
      </c>
      <c r="D48" s="116">
        <v>5</v>
      </c>
      <c r="E48" s="173">
        <v>10000</v>
      </c>
      <c r="F48" s="107">
        <f t="shared" si="1"/>
        <v>50000</v>
      </c>
    </row>
    <row r="49" spans="1:8" s="94" customFormat="1" x14ac:dyDescent="0.25">
      <c r="A49" s="156"/>
      <c r="B49" s="158"/>
      <c r="C49" s="125"/>
      <c r="D49" s="116"/>
      <c r="E49" s="173"/>
      <c r="F49" s="107">
        <f t="shared" si="1"/>
        <v>0</v>
      </c>
    </row>
    <row r="50" spans="1:8" s="94" customFormat="1" ht="17.100000000000001" customHeight="1" thickBot="1" x14ac:dyDescent="0.3">
      <c r="A50" s="174">
        <v>14</v>
      </c>
      <c r="B50" s="175" t="s">
        <v>562</v>
      </c>
      <c r="C50" s="100" t="s">
        <v>560</v>
      </c>
      <c r="D50" s="176">
        <v>1</v>
      </c>
      <c r="E50" s="145">
        <v>100000</v>
      </c>
      <c r="F50" s="107">
        <f t="shared" si="1"/>
        <v>100000</v>
      </c>
    </row>
    <row r="51" spans="1:8" ht="33" customHeight="1" thickBot="1" x14ac:dyDescent="0.3">
      <c r="A51" s="177"/>
      <c r="B51" s="448" t="s">
        <v>289</v>
      </c>
      <c r="C51" s="449"/>
      <c r="D51" s="449"/>
      <c r="E51" s="450"/>
      <c r="F51" s="178">
        <f>SUM(F8:F50)</f>
        <v>2508400</v>
      </c>
    </row>
    <row r="52" spans="1:8" ht="33" customHeight="1" thickBot="1" x14ac:dyDescent="0.3">
      <c r="A52" s="177"/>
      <c r="B52" s="451" t="s">
        <v>563</v>
      </c>
      <c r="C52" s="452"/>
      <c r="D52" s="452"/>
      <c r="E52" s="149"/>
      <c r="F52" s="179">
        <f>+F51*E52</f>
        <v>0</v>
      </c>
    </row>
    <row r="53" spans="1:8" ht="33" customHeight="1" thickBot="1" x14ac:dyDescent="0.3">
      <c r="A53" s="177"/>
      <c r="B53" s="453" t="s">
        <v>291</v>
      </c>
      <c r="C53" s="454"/>
      <c r="D53" s="454"/>
      <c r="E53" s="455"/>
      <c r="F53" s="179">
        <f>+F51+F52</f>
        <v>2508400</v>
      </c>
    </row>
    <row r="54" spans="1:8" s="23" customFormat="1" ht="30" customHeight="1" thickBot="1" x14ac:dyDescent="0.3">
      <c r="A54" s="85"/>
      <c r="B54" s="401" t="s">
        <v>292</v>
      </c>
      <c r="C54" s="355"/>
      <c r="D54" s="355"/>
      <c r="E54" s="355"/>
      <c r="F54" s="86">
        <f>+F53*18%</f>
        <v>451512</v>
      </c>
      <c r="G54" s="87"/>
      <c r="H54" s="87"/>
    </row>
    <row r="55" spans="1:8" s="23" customFormat="1" ht="32.1" customHeight="1" thickBot="1" x14ac:dyDescent="0.3">
      <c r="A55" s="88"/>
      <c r="B55" s="456" t="s">
        <v>293</v>
      </c>
      <c r="C55" s="457"/>
      <c r="D55" s="457"/>
      <c r="E55" s="457"/>
      <c r="F55" s="86">
        <f>+F53+F54</f>
        <v>2959912</v>
      </c>
      <c r="G55" s="87"/>
      <c r="H55" s="87"/>
    </row>
    <row r="56" spans="1:8" customFormat="1" ht="15" x14ac:dyDescent="0.25">
      <c r="A56" s="357" t="s">
        <v>294</v>
      </c>
      <c r="B56" s="358"/>
      <c r="C56" s="358"/>
      <c r="D56" s="358"/>
      <c r="E56" s="358"/>
      <c r="F56" s="359"/>
    </row>
    <row r="57" spans="1:8" customFormat="1" ht="15" x14ac:dyDescent="0.25">
      <c r="A57" s="360" t="s">
        <v>295</v>
      </c>
      <c r="B57" s="361"/>
      <c r="C57" s="361"/>
      <c r="D57" s="361"/>
      <c r="E57" s="361"/>
      <c r="F57" s="362"/>
    </row>
    <row r="58" spans="1:8" customFormat="1" ht="15" x14ac:dyDescent="0.25">
      <c r="A58" s="360" t="s">
        <v>296</v>
      </c>
      <c r="B58" s="361"/>
      <c r="C58" s="361"/>
      <c r="D58" s="361"/>
      <c r="E58" s="361"/>
      <c r="F58" s="362"/>
    </row>
    <row r="59" spans="1:8" customFormat="1" ht="15" customHeight="1" x14ac:dyDescent="0.25">
      <c r="A59" s="360" t="s">
        <v>297</v>
      </c>
      <c r="B59" s="361"/>
      <c r="C59" s="361"/>
      <c r="D59" s="361"/>
      <c r="E59" s="361"/>
      <c r="F59" s="362"/>
    </row>
    <row r="60" spans="1:8" customFormat="1" ht="15" x14ac:dyDescent="0.25">
      <c r="A60" s="360" t="s">
        <v>298</v>
      </c>
      <c r="B60" s="361"/>
      <c r="C60" s="361"/>
      <c r="D60" s="361"/>
      <c r="E60" s="361"/>
      <c r="F60" s="362"/>
    </row>
    <row r="61" spans="1:8" customFormat="1" ht="15" customHeight="1" x14ac:dyDescent="0.25">
      <c r="A61" s="360" t="s">
        <v>299</v>
      </c>
      <c r="B61" s="361"/>
      <c r="C61" s="361"/>
      <c r="D61" s="361"/>
      <c r="E61" s="361"/>
      <c r="F61" s="362"/>
    </row>
    <row r="62" spans="1:8" customFormat="1" ht="15" x14ac:dyDescent="0.25">
      <c r="A62" s="360" t="s">
        <v>300</v>
      </c>
      <c r="B62" s="361"/>
      <c r="C62" s="361"/>
      <c r="D62" s="361"/>
      <c r="E62" s="361"/>
      <c r="F62" s="362"/>
    </row>
    <row r="63" spans="1:8" customFormat="1" ht="15" customHeight="1" x14ac:dyDescent="0.25">
      <c r="A63" s="360" t="s">
        <v>301</v>
      </c>
      <c r="B63" s="361"/>
      <c r="C63" s="361"/>
      <c r="D63" s="361"/>
      <c r="E63" s="361"/>
      <c r="F63" s="362"/>
    </row>
    <row r="64" spans="1:8" customFormat="1" ht="15" x14ac:dyDescent="0.25">
      <c r="A64" s="360" t="s">
        <v>302</v>
      </c>
      <c r="B64" s="361"/>
      <c r="C64" s="361"/>
      <c r="D64" s="361"/>
      <c r="E64" s="361"/>
      <c r="F64" s="362"/>
    </row>
    <row r="65" spans="1:7" customFormat="1" ht="15" x14ac:dyDescent="0.25">
      <c r="A65" s="360" t="s">
        <v>303</v>
      </c>
      <c r="B65" s="361"/>
      <c r="C65" s="361"/>
      <c r="D65" s="361"/>
      <c r="E65" s="361"/>
      <c r="F65" s="362"/>
    </row>
    <row r="66" spans="1:7" customFormat="1" ht="15" x14ac:dyDescent="0.25">
      <c r="A66" s="360" t="s">
        <v>304</v>
      </c>
      <c r="B66" s="361"/>
      <c r="C66" s="361"/>
      <c r="D66" s="361"/>
      <c r="E66" s="361"/>
      <c r="F66" s="362"/>
    </row>
    <row r="67" spans="1:7" customFormat="1" ht="15" x14ac:dyDescent="0.25">
      <c r="A67" s="369" t="s">
        <v>305</v>
      </c>
      <c r="B67" s="367"/>
      <c r="C67" s="367"/>
      <c r="D67" s="367"/>
      <c r="E67" s="367"/>
      <c r="F67" s="370"/>
    </row>
    <row r="68" spans="1:7" customFormat="1" ht="15" x14ac:dyDescent="0.25">
      <c r="A68" s="369" t="s">
        <v>306</v>
      </c>
      <c r="B68" s="367"/>
      <c r="C68" s="367"/>
      <c r="D68" s="367"/>
      <c r="E68" s="367"/>
      <c r="F68" s="370"/>
    </row>
    <row r="69" spans="1:7" customFormat="1" ht="15" x14ac:dyDescent="0.25">
      <c r="A69" s="369" t="s">
        <v>307</v>
      </c>
      <c r="B69" s="367"/>
      <c r="C69" s="367"/>
      <c r="D69" s="367"/>
      <c r="E69" s="367"/>
      <c r="F69" s="370"/>
    </row>
    <row r="70" spans="1:7" customFormat="1" ht="15" x14ac:dyDescent="0.25">
      <c r="A70" s="360" t="s">
        <v>308</v>
      </c>
      <c r="B70" s="361"/>
      <c r="C70" s="361"/>
      <c r="D70" s="361"/>
      <c r="E70" s="361"/>
      <c r="F70" s="362"/>
    </row>
    <row r="71" spans="1:7" customFormat="1" ht="51.95" customHeight="1" x14ac:dyDescent="0.25">
      <c r="A71" s="371" t="s">
        <v>309</v>
      </c>
      <c r="B71" s="372"/>
      <c r="C71" s="372"/>
      <c r="D71" s="372" t="s">
        <v>310</v>
      </c>
      <c r="E71" s="372"/>
      <c r="F71" s="373"/>
      <c r="G71" s="92"/>
    </row>
    <row r="72" spans="1:7" customFormat="1" ht="51.95" customHeight="1" thickBot="1" x14ac:dyDescent="0.3">
      <c r="A72" s="374" t="s">
        <v>311</v>
      </c>
      <c r="B72" s="375"/>
      <c r="C72" s="375"/>
      <c r="D72" s="375" t="s">
        <v>312</v>
      </c>
      <c r="E72" s="375"/>
      <c r="F72" s="376"/>
      <c r="G72" s="93"/>
    </row>
    <row r="73" spans="1:7" ht="13.5" thickBot="1" x14ac:dyDescent="0.3"/>
  </sheetData>
  <sheetProtection password="C685" sheet="1" objects="1" scenarios="1" selectLockedCells="1"/>
  <mergeCells count="34">
    <mergeCell ref="A72:C72"/>
    <mergeCell ref="D72:F72"/>
    <mergeCell ref="A5:A6"/>
    <mergeCell ref="B5:B6"/>
    <mergeCell ref="C5:C7"/>
    <mergeCell ref="D5:D7"/>
    <mergeCell ref="E5:E7"/>
    <mergeCell ref="F5:F7"/>
    <mergeCell ref="A67:F67"/>
    <mergeCell ref="A68:F68"/>
    <mergeCell ref="A69:F69"/>
    <mergeCell ref="A70:F70"/>
    <mergeCell ref="A71:C71"/>
    <mergeCell ref="D71:F71"/>
    <mergeCell ref="A62:F62"/>
    <mergeCell ref="A63:F63"/>
    <mergeCell ref="A64:F64"/>
    <mergeCell ref="A65:F65"/>
    <mergeCell ref="A66:F66"/>
    <mergeCell ref="A57:F57"/>
    <mergeCell ref="A58:F58"/>
    <mergeCell ref="A59:F59"/>
    <mergeCell ref="A60:F60"/>
    <mergeCell ref="A61:F61"/>
    <mergeCell ref="B52:D52"/>
    <mergeCell ref="B53:E53"/>
    <mergeCell ref="B54:E54"/>
    <mergeCell ref="B55:E55"/>
    <mergeCell ref="A56:F56"/>
    <mergeCell ref="A1:F1"/>
    <mergeCell ref="A2:F2"/>
    <mergeCell ref="A3:F3"/>
    <mergeCell ref="A4:F4"/>
    <mergeCell ref="B51:E51"/>
  </mergeCells>
  <conditionalFormatting sqref="A71">
    <cfRule type="colorScale" priority="8">
      <colorScale>
        <cfvo type="min"/>
        <cfvo type="percentile" val="50"/>
        <cfvo type="max"/>
        <color rgb="FF63BE7B"/>
        <color rgb="FFFCFCFF"/>
        <color rgb="FFF8696B"/>
      </colorScale>
    </cfRule>
  </conditionalFormatting>
  <conditionalFormatting sqref="A71:A72">
    <cfRule type="containsText" dxfId="9" priority="5" stopIfTrue="1" operator="containsText" text="At Par">
      <formula>NOT(ISERROR(SEARCH("At Par",A71)))</formula>
    </cfRule>
  </conditionalFormatting>
  <conditionalFormatting sqref="A72">
    <cfRule type="colorScale" priority="6">
      <colorScale>
        <cfvo type="min"/>
        <cfvo type="percentile" val="50"/>
        <cfvo type="max"/>
        <color rgb="FF63BE7B"/>
        <color rgb="FFFCFCFF"/>
        <color rgb="FFF8696B"/>
      </colorScale>
    </cfRule>
  </conditionalFormatting>
  <conditionalFormatting sqref="D71">
    <cfRule type="colorScale" priority="4">
      <colorScale>
        <cfvo type="min"/>
        <cfvo type="percentile" val="50"/>
        <cfvo type="max"/>
        <color rgb="FF63BE7B"/>
        <color rgb="FFFCFCFF"/>
        <color rgb="FFF8696B"/>
      </colorScale>
    </cfRule>
  </conditionalFormatting>
  <conditionalFormatting sqref="D71:D72">
    <cfRule type="containsText" dxfId="8" priority="1" stopIfTrue="1" operator="containsText" text="At Par">
      <formula>NOT(ISERROR(SEARCH("At Par",D71)))</formula>
    </cfRule>
  </conditionalFormatting>
  <conditionalFormatting sqref="D72">
    <cfRule type="colorScale" priority="2">
      <colorScale>
        <cfvo type="min"/>
        <cfvo type="percentile" val="50"/>
        <cfvo type="max"/>
        <color rgb="FF63BE7B"/>
        <color rgb="FFFCFCFF"/>
        <color rgb="FFF8696B"/>
      </colorScale>
    </cfRule>
  </conditionalFormatting>
  <conditionalFormatting sqref="F8:F50 E10:E12 E16:E17 E19:E27 E30:E35 E40:E43">
    <cfRule type="cellIs" dxfId="7" priority="37" operator="equal">
      <formula>0</formula>
    </cfRule>
  </conditionalFormatting>
  <printOptions horizontalCentered="1"/>
  <pageMargins left="0.23622047244094499" right="0.23622047244094499" top="0.27559055118110198" bottom="0.35433070866141703" header="0.196850393700787" footer="0.31496062992126"/>
  <pageSetup paperSize="9" scale="79" orientation="landscape" errors="blank" r:id="rId1"/>
  <headerFooter alignWithMargins="0">
    <oddFooter>&amp;RPage &amp;P of &amp;N</oddFooter>
  </headerFooter>
  <rowBreaks count="3" manualBreakCount="3">
    <brk id="16" max="5" man="1"/>
    <brk id="38" max="5" man="1"/>
    <brk id="5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FBA2-3DC4-46BF-9F8F-36289C8223FC}">
  <dimension ref="A1:IL91"/>
  <sheetViews>
    <sheetView view="pageBreakPreview" topLeftCell="A68" zoomScale="120" zoomScaleNormal="110" zoomScaleSheetLayoutView="120" workbookViewId="0">
      <selection activeCell="B93" sqref="B93"/>
    </sheetView>
  </sheetViews>
  <sheetFormatPr defaultColWidth="3.5703125" defaultRowHeight="12.75" x14ac:dyDescent="0.25"/>
  <cols>
    <col min="1" max="1" width="9.42578125" style="98" customWidth="1"/>
    <col min="2" max="2" width="107.85546875" style="87" customWidth="1"/>
    <col min="3" max="3" width="15.5703125" style="87" customWidth="1"/>
    <col min="4" max="4" width="16.5703125" style="99" customWidth="1"/>
    <col min="5" max="5" width="25.85546875" style="87" customWidth="1"/>
    <col min="6" max="6" width="26" style="87" customWidth="1"/>
    <col min="7" max="177" width="3.5703125" style="87"/>
    <col min="178" max="178" width="12.42578125" style="87" customWidth="1"/>
    <col min="179" max="179" width="84.85546875" style="87" customWidth="1"/>
    <col min="180" max="180" width="11" style="87" customWidth="1"/>
    <col min="181" max="181" width="17" style="87" customWidth="1"/>
    <col min="182" max="183" width="27" style="87" customWidth="1"/>
    <col min="184" max="16384" width="3.5703125" style="87"/>
  </cols>
  <sheetData>
    <row r="1" spans="1:246" s="15" customFormat="1" ht="76.5" customHeight="1" thickBot="1" x14ac:dyDescent="0.25">
      <c r="A1" s="389" t="s">
        <v>0</v>
      </c>
      <c r="B1" s="390"/>
      <c r="C1" s="390"/>
      <c r="D1" s="390"/>
      <c r="E1" s="390"/>
      <c r="F1" s="391"/>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row>
    <row r="2" spans="1:246" s="16" customFormat="1" ht="23.1" customHeight="1" thickBot="1" x14ac:dyDescent="0.25">
      <c r="A2" s="392" t="s">
        <v>1</v>
      </c>
      <c r="B2" s="393"/>
      <c r="C2" s="393"/>
      <c r="D2" s="393"/>
      <c r="E2" s="393"/>
      <c r="F2" s="394"/>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row>
    <row r="3" spans="1:246" s="17" customFormat="1" ht="32.1" customHeight="1" thickBot="1" x14ac:dyDescent="0.25">
      <c r="A3" s="395" t="s">
        <v>2</v>
      </c>
      <c r="B3" s="396"/>
      <c r="C3" s="396"/>
      <c r="D3" s="396"/>
      <c r="E3" s="396"/>
      <c r="F3" s="397"/>
      <c r="G3" s="25"/>
    </row>
    <row r="4" spans="1:246" s="17" customFormat="1" ht="27" customHeight="1" thickBot="1" x14ac:dyDescent="0.25">
      <c r="A4" s="398" t="s">
        <v>3</v>
      </c>
      <c r="B4" s="399"/>
      <c r="C4" s="399"/>
      <c r="D4" s="399"/>
      <c r="E4" s="399"/>
      <c r="F4" s="400"/>
    </row>
    <row r="5" spans="1:246" ht="23.25" customHeight="1" x14ac:dyDescent="0.25">
      <c r="A5" s="458" t="s">
        <v>564</v>
      </c>
      <c r="B5" s="471" t="s">
        <v>565</v>
      </c>
      <c r="C5" s="473" t="s">
        <v>6</v>
      </c>
      <c r="D5" s="475" t="s">
        <v>7</v>
      </c>
      <c r="E5" s="442" t="s">
        <v>8</v>
      </c>
      <c r="F5" s="477" t="s">
        <v>9</v>
      </c>
    </row>
    <row r="6" spans="1:246" ht="9.9499999999999993" customHeight="1" thickBot="1" x14ac:dyDescent="0.3">
      <c r="A6" s="459"/>
      <c r="B6" s="472"/>
      <c r="C6" s="474"/>
      <c r="D6" s="476"/>
      <c r="E6" s="443"/>
      <c r="F6" s="387"/>
    </row>
    <row r="7" spans="1:246" s="94" customFormat="1" ht="106.5" customHeight="1" x14ac:dyDescent="0.25">
      <c r="A7" s="101" t="s">
        <v>529</v>
      </c>
      <c r="B7" s="354" t="s">
        <v>11</v>
      </c>
      <c r="C7" s="474"/>
      <c r="D7" s="476"/>
      <c r="E7" s="467"/>
      <c r="F7" s="387"/>
    </row>
    <row r="8" spans="1:246" x14ac:dyDescent="0.25">
      <c r="A8" s="349" t="s">
        <v>566</v>
      </c>
      <c r="B8" s="103" t="s">
        <v>567</v>
      </c>
      <c r="C8" s="104"/>
      <c r="D8" s="105"/>
      <c r="E8" s="106"/>
      <c r="F8" s="107"/>
    </row>
    <row r="9" spans="1:246" ht="63.75" x14ac:dyDescent="0.25">
      <c r="A9" s="102"/>
      <c r="B9" s="108" t="s">
        <v>568</v>
      </c>
      <c r="C9" s="109" t="s">
        <v>569</v>
      </c>
      <c r="D9" s="110">
        <v>100</v>
      </c>
      <c r="E9" s="111">
        <v>400</v>
      </c>
      <c r="F9" s="107">
        <f t="shared" ref="F9:F40" si="0">+E9*D9</f>
        <v>40000</v>
      </c>
    </row>
    <row r="10" spans="1:246" x14ac:dyDescent="0.25">
      <c r="A10" s="102"/>
      <c r="B10" s="108" t="s">
        <v>570</v>
      </c>
      <c r="C10" s="109"/>
      <c r="D10" s="110"/>
      <c r="E10" s="43"/>
      <c r="F10" s="107">
        <f t="shared" si="0"/>
        <v>0</v>
      </c>
    </row>
    <row r="11" spans="1:246" x14ac:dyDescent="0.25">
      <c r="A11" s="102"/>
      <c r="B11" s="108" t="s">
        <v>571</v>
      </c>
      <c r="C11" s="109"/>
      <c r="D11" s="110"/>
      <c r="E11" s="43"/>
      <c r="F11" s="107">
        <f t="shared" si="0"/>
        <v>0</v>
      </c>
    </row>
    <row r="12" spans="1:246" ht="38.25" x14ac:dyDescent="0.25">
      <c r="A12" s="102"/>
      <c r="B12" s="108" t="s">
        <v>572</v>
      </c>
      <c r="C12" s="109"/>
      <c r="D12" s="110"/>
      <c r="E12" s="43"/>
      <c r="F12" s="107">
        <f t="shared" si="0"/>
        <v>0</v>
      </c>
    </row>
    <row r="13" spans="1:246" ht="25.5" x14ac:dyDescent="0.25">
      <c r="A13" s="102"/>
      <c r="B13" s="108" t="s">
        <v>573</v>
      </c>
      <c r="C13" s="112"/>
      <c r="D13" s="110"/>
      <c r="E13" s="43"/>
      <c r="F13" s="107">
        <f t="shared" si="0"/>
        <v>0</v>
      </c>
    </row>
    <row r="14" spans="1:246" x14ac:dyDescent="0.25">
      <c r="A14" s="102"/>
      <c r="B14" s="108" t="s">
        <v>574</v>
      </c>
      <c r="C14" s="112"/>
      <c r="D14" s="110"/>
      <c r="E14" s="43"/>
      <c r="F14" s="107">
        <f t="shared" si="0"/>
        <v>0</v>
      </c>
    </row>
    <row r="15" spans="1:246" x14ac:dyDescent="0.25">
      <c r="A15" s="102"/>
      <c r="B15" s="108" t="s">
        <v>575</v>
      </c>
      <c r="C15" s="112"/>
      <c r="D15" s="110"/>
      <c r="E15" s="43"/>
      <c r="F15" s="107">
        <f t="shared" si="0"/>
        <v>0</v>
      </c>
    </row>
    <row r="16" spans="1:246" x14ac:dyDescent="0.25">
      <c r="A16" s="113"/>
      <c r="B16" s="114"/>
      <c r="C16" s="115"/>
      <c r="D16" s="116"/>
      <c r="E16" s="43"/>
      <c r="F16" s="107">
        <f t="shared" si="0"/>
        <v>0</v>
      </c>
    </row>
    <row r="17" spans="1:6" x14ac:dyDescent="0.25">
      <c r="A17" s="349" t="s">
        <v>576</v>
      </c>
      <c r="B17" s="117" t="s">
        <v>577</v>
      </c>
      <c r="C17" s="109"/>
      <c r="D17" s="110"/>
      <c r="E17" s="43"/>
      <c r="F17" s="107">
        <f t="shared" si="0"/>
        <v>0</v>
      </c>
    </row>
    <row r="18" spans="1:6" ht="51" x14ac:dyDescent="0.25">
      <c r="A18" s="102"/>
      <c r="B18" s="108" t="s">
        <v>578</v>
      </c>
      <c r="C18" s="109" t="s">
        <v>569</v>
      </c>
      <c r="D18" s="110">
        <v>5</v>
      </c>
      <c r="E18" s="111">
        <v>8000</v>
      </c>
      <c r="F18" s="107">
        <f t="shared" si="0"/>
        <v>40000</v>
      </c>
    </row>
    <row r="19" spans="1:6" x14ac:dyDescent="0.25">
      <c r="A19" s="102"/>
      <c r="B19" s="108" t="s">
        <v>570</v>
      </c>
      <c r="C19" s="109"/>
      <c r="D19" s="110"/>
      <c r="E19" s="118"/>
      <c r="F19" s="107">
        <f t="shared" si="0"/>
        <v>0</v>
      </c>
    </row>
    <row r="20" spans="1:6" ht="51" x14ac:dyDescent="0.25">
      <c r="A20" s="119"/>
      <c r="B20" s="108" t="s">
        <v>579</v>
      </c>
      <c r="C20" s="109"/>
      <c r="D20" s="110"/>
      <c r="E20" s="118"/>
      <c r="F20" s="107">
        <f t="shared" si="0"/>
        <v>0</v>
      </c>
    </row>
    <row r="21" spans="1:6" x14ac:dyDescent="0.25">
      <c r="A21" s="102"/>
      <c r="B21" s="120" t="s">
        <v>580</v>
      </c>
      <c r="C21" s="112"/>
      <c r="D21" s="110"/>
      <c r="E21" s="118"/>
      <c r="F21" s="107">
        <f t="shared" si="0"/>
        <v>0</v>
      </c>
    </row>
    <row r="22" spans="1:6" x14ac:dyDescent="0.25">
      <c r="A22" s="121"/>
      <c r="B22" s="122"/>
      <c r="C22" s="123"/>
      <c r="D22" s="124"/>
      <c r="E22" s="118"/>
      <c r="F22" s="107">
        <f t="shared" si="0"/>
        <v>0</v>
      </c>
    </row>
    <row r="23" spans="1:6" x14ac:dyDescent="0.25">
      <c r="A23" s="349" t="s">
        <v>581</v>
      </c>
      <c r="B23" s="117" t="s">
        <v>582</v>
      </c>
      <c r="C23" s="109"/>
      <c r="D23" s="110"/>
      <c r="E23" s="118"/>
      <c r="F23" s="107">
        <f t="shared" si="0"/>
        <v>0</v>
      </c>
    </row>
    <row r="24" spans="1:6" ht="51" x14ac:dyDescent="0.25">
      <c r="A24" s="102"/>
      <c r="B24" s="108" t="s">
        <v>583</v>
      </c>
      <c r="C24" s="109" t="s">
        <v>569</v>
      </c>
      <c r="D24" s="110">
        <v>50</v>
      </c>
      <c r="E24" s="111">
        <v>7000</v>
      </c>
      <c r="F24" s="107">
        <f t="shared" si="0"/>
        <v>350000</v>
      </c>
    </row>
    <row r="25" spans="1:6" x14ac:dyDescent="0.25">
      <c r="A25" s="102"/>
      <c r="B25" s="108" t="s">
        <v>584</v>
      </c>
      <c r="C25" s="109"/>
      <c r="D25" s="110"/>
      <c r="E25" s="43"/>
      <c r="F25" s="107">
        <f t="shared" si="0"/>
        <v>0</v>
      </c>
    </row>
    <row r="26" spans="1:6" ht="25.5" x14ac:dyDescent="0.25">
      <c r="A26" s="102"/>
      <c r="B26" s="108" t="s">
        <v>585</v>
      </c>
      <c r="C26" s="109"/>
      <c r="D26" s="110"/>
      <c r="E26" s="43"/>
      <c r="F26" s="107">
        <f t="shared" si="0"/>
        <v>0</v>
      </c>
    </row>
    <row r="27" spans="1:6" x14ac:dyDescent="0.25">
      <c r="A27" s="102"/>
      <c r="B27" s="120" t="s">
        <v>580</v>
      </c>
      <c r="C27" s="109"/>
      <c r="D27" s="110"/>
      <c r="E27" s="43"/>
      <c r="F27" s="107">
        <f t="shared" si="0"/>
        <v>0</v>
      </c>
    </row>
    <row r="28" spans="1:6" x14ac:dyDescent="0.25">
      <c r="A28" s="113"/>
      <c r="B28" s="122"/>
      <c r="C28" s="125"/>
      <c r="D28" s="116"/>
      <c r="E28" s="43"/>
      <c r="F28" s="107">
        <f t="shared" si="0"/>
        <v>0</v>
      </c>
    </row>
    <row r="29" spans="1:6" x14ac:dyDescent="0.25">
      <c r="A29" s="349" t="s">
        <v>586</v>
      </c>
      <c r="B29" s="117" t="s">
        <v>587</v>
      </c>
      <c r="C29" s="109"/>
      <c r="D29" s="110"/>
      <c r="E29" s="43"/>
      <c r="F29" s="107">
        <f t="shared" si="0"/>
        <v>0</v>
      </c>
    </row>
    <row r="30" spans="1:6" ht="63.75" x14ac:dyDescent="0.25">
      <c r="A30" s="102"/>
      <c r="B30" s="108" t="s">
        <v>588</v>
      </c>
      <c r="C30" s="109" t="s">
        <v>569</v>
      </c>
      <c r="D30" s="110">
        <v>20</v>
      </c>
      <c r="E30" s="111">
        <v>9000</v>
      </c>
      <c r="F30" s="107">
        <f t="shared" si="0"/>
        <v>180000</v>
      </c>
    </row>
    <row r="31" spans="1:6" x14ac:dyDescent="0.25">
      <c r="A31" s="102"/>
      <c r="B31" s="108" t="s">
        <v>584</v>
      </c>
      <c r="C31" s="109"/>
      <c r="D31" s="110"/>
      <c r="E31" s="118"/>
      <c r="F31" s="107">
        <f t="shared" si="0"/>
        <v>0</v>
      </c>
    </row>
    <row r="32" spans="1:6" ht="51" x14ac:dyDescent="0.25">
      <c r="A32" s="102"/>
      <c r="B32" s="108" t="s">
        <v>589</v>
      </c>
      <c r="C32" s="112"/>
      <c r="D32" s="110"/>
      <c r="E32" s="118"/>
      <c r="F32" s="107">
        <f t="shared" si="0"/>
        <v>0</v>
      </c>
    </row>
    <row r="33" spans="1:6" x14ac:dyDescent="0.25">
      <c r="A33" s="102"/>
      <c r="B33" s="120" t="s">
        <v>590</v>
      </c>
      <c r="C33" s="112"/>
      <c r="D33" s="110"/>
      <c r="E33" s="118"/>
      <c r="F33" s="107">
        <f t="shared" si="0"/>
        <v>0</v>
      </c>
    </row>
    <row r="34" spans="1:6" x14ac:dyDescent="0.25">
      <c r="A34" s="102"/>
      <c r="B34" s="108"/>
      <c r="C34" s="112"/>
      <c r="D34" s="110"/>
      <c r="E34" s="118"/>
      <c r="F34" s="107">
        <f t="shared" si="0"/>
        <v>0</v>
      </c>
    </row>
    <row r="35" spans="1:6" s="95" customFormat="1" x14ac:dyDescent="0.25">
      <c r="A35" s="102" t="s">
        <v>591</v>
      </c>
      <c r="B35" s="103" t="s">
        <v>592</v>
      </c>
      <c r="C35" s="109"/>
      <c r="D35" s="110"/>
      <c r="E35" s="118"/>
      <c r="F35" s="107">
        <f t="shared" si="0"/>
        <v>0</v>
      </c>
    </row>
    <row r="36" spans="1:6" ht="76.5" x14ac:dyDescent="0.25">
      <c r="A36" s="102"/>
      <c r="B36" s="108" t="s">
        <v>593</v>
      </c>
      <c r="C36" s="109" t="s">
        <v>594</v>
      </c>
      <c r="D36" s="110">
        <v>2</v>
      </c>
      <c r="E36" s="111">
        <v>80000</v>
      </c>
      <c r="F36" s="107">
        <f t="shared" si="0"/>
        <v>160000</v>
      </c>
    </row>
    <row r="37" spans="1:6" x14ac:dyDescent="0.25">
      <c r="A37" s="102"/>
      <c r="B37" s="108" t="s">
        <v>584</v>
      </c>
      <c r="C37" s="109"/>
      <c r="D37" s="110"/>
      <c r="E37" s="118"/>
      <c r="F37" s="107">
        <f t="shared" si="0"/>
        <v>0</v>
      </c>
    </row>
    <row r="38" spans="1:6" ht="25.5" x14ac:dyDescent="0.25">
      <c r="A38" s="126"/>
      <c r="B38" s="108" t="s">
        <v>595</v>
      </c>
      <c r="C38" s="127"/>
      <c r="D38" s="128"/>
      <c r="E38" s="118"/>
      <c r="F38" s="107">
        <f t="shared" si="0"/>
        <v>0</v>
      </c>
    </row>
    <row r="39" spans="1:6" x14ac:dyDescent="0.25">
      <c r="A39" s="126"/>
      <c r="B39" s="108" t="s">
        <v>596</v>
      </c>
      <c r="C39" s="127"/>
      <c r="D39" s="128"/>
      <c r="E39" s="118"/>
      <c r="F39" s="107">
        <f t="shared" si="0"/>
        <v>0</v>
      </c>
    </row>
    <row r="40" spans="1:6" x14ac:dyDescent="0.25">
      <c r="A40" s="126"/>
      <c r="B40" s="120" t="s">
        <v>597</v>
      </c>
      <c r="C40" s="127"/>
      <c r="D40" s="128"/>
      <c r="E40" s="118"/>
      <c r="F40" s="107">
        <f t="shared" si="0"/>
        <v>0</v>
      </c>
    </row>
    <row r="41" spans="1:6" x14ac:dyDescent="0.25">
      <c r="A41" s="126"/>
      <c r="B41" s="120"/>
      <c r="C41" s="127"/>
      <c r="D41" s="128"/>
      <c r="E41" s="118"/>
      <c r="F41" s="107">
        <f t="shared" ref="F41:F69" si="1">+E41*D41</f>
        <v>0</v>
      </c>
    </row>
    <row r="42" spans="1:6" x14ac:dyDescent="0.25">
      <c r="A42" s="349" t="s">
        <v>598</v>
      </c>
      <c r="B42" s="117" t="s">
        <v>599</v>
      </c>
      <c r="C42" s="109"/>
      <c r="D42" s="110"/>
      <c r="E42" s="118"/>
      <c r="F42" s="107">
        <f t="shared" si="1"/>
        <v>0</v>
      </c>
    </row>
    <row r="43" spans="1:6" ht="102" x14ac:dyDescent="0.25">
      <c r="A43" s="102"/>
      <c r="B43" s="108" t="s">
        <v>600</v>
      </c>
      <c r="C43" s="109"/>
      <c r="D43" s="110"/>
      <c r="E43" s="118"/>
      <c r="F43" s="107">
        <f t="shared" si="1"/>
        <v>0</v>
      </c>
    </row>
    <row r="44" spans="1:6" x14ac:dyDescent="0.25">
      <c r="A44" s="129"/>
      <c r="B44" s="130" t="s">
        <v>601</v>
      </c>
      <c r="C44" s="109" t="s">
        <v>602</v>
      </c>
      <c r="D44" s="110">
        <v>100</v>
      </c>
      <c r="E44" s="111">
        <v>2000</v>
      </c>
      <c r="F44" s="107">
        <f t="shared" si="1"/>
        <v>200000</v>
      </c>
    </row>
    <row r="45" spans="1:6" s="96" customFormat="1" x14ac:dyDescent="0.25">
      <c r="A45" s="102"/>
      <c r="B45" s="108" t="s">
        <v>584</v>
      </c>
      <c r="C45" s="112"/>
      <c r="D45" s="110"/>
      <c r="E45" s="118"/>
      <c r="F45" s="107">
        <f t="shared" si="1"/>
        <v>0</v>
      </c>
    </row>
    <row r="46" spans="1:6" ht="51" x14ac:dyDescent="0.25">
      <c r="A46" s="102"/>
      <c r="B46" s="108" t="s">
        <v>603</v>
      </c>
      <c r="C46" s="109"/>
      <c r="D46" s="110"/>
      <c r="E46" s="118"/>
      <c r="F46" s="107">
        <f t="shared" si="1"/>
        <v>0</v>
      </c>
    </row>
    <row r="47" spans="1:6" x14ac:dyDescent="0.25">
      <c r="A47" s="102"/>
      <c r="B47" s="108" t="s">
        <v>590</v>
      </c>
      <c r="C47" s="109"/>
      <c r="D47" s="110"/>
      <c r="E47" s="118"/>
      <c r="F47" s="107">
        <f t="shared" si="1"/>
        <v>0</v>
      </c>
    </row>
    <row r="48" spans="1:6" x14ac:dyDescent="0.25">
      <c r="A48" s="102"/>
      <c r="B48" s="108"/>
      <c r="C48" s="109"/>
      <c r="D48" s="110"/>
      <c r="E48" s="118"/>
      <c r="F48" s="107">
        <f t="shared" si="1"/>
        <v>0</v>
      </c>
    </row>
    <row r="49" spans="1:6" x14ac:dyDescent="0.25">
      <c r="A49" s="349" t="s">
        <v>604</v>
      </c>
      <c r="B49" s="131" t="s">
        <v>605</v>
      </c>
      <c r="C49" s="132"/>
      <c r="D49" s="110"/>
      <c r="E49" s="118"/>
      <c r="F49" s="107">
        <f t="shared" si="1"/>
        <v>0</v>
      </c>
    </row>
    <row r="50" spans="1:6" ht="25.5" x14ac:dyDescent="0.25">
      <c r="A50" s="119"/>
      <c r="B50" s="108" t="s">
        <v>606</v>
      </c>
      <c r="C50" s="115"/>
      <c r="D50" s="128"/>
      <c r="E50" s="118"/>
      <c r="F50" s="107">
        <f t="shared" si="1"/>
        <v>0</v>
      </c>
    </row>
    <row r="51" spans="1:6" x14ac:dyDescent="0.25">
      <c r="A51" s="119" t="s">
        <v>607</v>
      </c>
      <c r="B51" s="108" t="s">
        <v>608</v>
      </c>
      <c r="C51" s="109" t="s">
        <v>281</v>
      </c>
      <c r="D51" s="110">
        <v>3</v>
      </c>
      <c r="E51" s="111">
        <v>80000</v>
      </c>
      <c r="F51" s="107">
        <f t="shared" si="1"/>
        <v>240000</v>
      </c>
    </row>
    <row r="52" spans="1:6" x14ac:dyDescent="0.25">
      <c r="A52" s="119" t="s">
        <v>609</v>
      </c>
      <c r="B52" s="108" t="s">
        <v>610</v>
      </c>
      <c r="C52" s="109" t="s">
        <v>281</v>
      </c>
      <c r="D52" s="110">
        <v>4</v>
      </c>
      <c r="E52" s="111">
        <v>120000</v>
      </c>
      <c r="F52" s="107">
        <f t="shared" si="1"/>
        <v>480000</v>
      </c>
    </row>
    <row r="53" spans="1:6" x14ac:dyDescent="0.25">
      <c r="A53" s="119" t="s">
        <v>611</v>
      </c>
      <c r="B53" s="108" t="s">
        <v>612</v>
      </c>
      <c r="C53" s="109" t="s">
        <v>281</v>
      </c>
      <c r="D53" s="110">
        <v>2</v>
      </c>
      <c r="E53" s="111">
        <v>150000</v>
      </c>
      <c r="F53" s="107">
        <f t="shared" si="1"/>
        <v>300000</v>
      </c>
    </row>
    <row r="54" spans="1:6" x14ac:dyDescent="0.25">
      <c r="A54" s="119"/>
      <c r="B54" s="108"/>
      <c r="C54" s="109"/>
      <c r="D54" s="128"/>
      <c r="E54" s="43"/>
      <c r="F54" s="107">
        <f t="shared" si="1"/>
        <v>0</v>
      </c>
    </row>
    <row r="55" spans="1:6" ht="14.25" x14ac:dyDescent="0.25">
      <c r="A55" s="133"/>
      <c r="B55" s="117" t="s">
        <v>613</v>
      </c>
      <c r="C55" s="134"/>
      <c r="D55" s="135"/>
      <c r="E55" s="43"/>
      <c r="F55" s="107">
        <f t="shared" si="1"/>
        <v>0</v>
      </c>
    </row>
    <row r="56" spans="1:6" ht="14.25" x14ac:dyDescent="0.25">
      <c r="A56" s="136" t="s">
        <v>614</v>
      </c>
      <c r="B56" s="117" t="s">
        <v>615</v>
      </c>
      <c r="C56" s="134"/>
      <c r="D56" s="135"/>
      <c r="E56" s="43"/>
      <c r="F56" s="107">
        <f t="shared" si="1"/>
        <v>0</v>
      </c>
    </row>
    <row r="57" spans="1:6" ht="89.25" x14ac:dyDescent="0.25">
      <c r="A57" s="133"/>
      <c r="B57" s="108" t="s">
        <v>616</v>
      </c>
      <c r="C57" s="109" t="s">
        <v>617</v>
      </c>
      <c r="D57" s="110">
        <v>500</v>
      </c>
      <c r="E57" s="111">
        <v>100</v>
      </c>
      <c r="F57" s="107">
        <f t="shared" si="1"/>
        <v>50000</v>
      </c>
    </row>
    <row r="58" spans="1:6" ht="25.5" x14ac:dyDescent="0.25">
      <c r="A58" s="133"/>
      <c r="B58" s="108" t="s">
        <v>618</v>
      </c>
      <c r="C58" s="134"/>
      <c r="D58" s="135"/>
      <c r="E58" s="118"/>
      <c r="F58" s="107">
        <f t="shared" si="1"/>
        <v>0</v>
      </c>
    </row>
    <row r="59" spans="1:6" ht="14.25" x14ac:dyDescent="0.25">
      <c r="A59" s="133"/>
      <c r="B59" s="108"/>
      <c r="C59" s="134"/>
      <c r="D59" s="135"/>
      <c r="E59" s="118"/>
      <c r="F59" s="107">
        <f t="shared" si="1"/>
        <v>0</v>
      </c>
    </row>
    <row r="60" spans="1:6" ht="14.25" x14ac:dyDescent="0.25">
      <c r="A60" s="136" t="s">
        <v>619</v>
      </c>
      <c r="B60" s="117" t="s">
        <v>620</v>
      </c>
      <c r="C60" s="134"/>
      <c r="D60" s="135"/>
      <c r="E60" s="118"/>
      <c r="F60" s="107">
        <f t="shared" si="1"/>
        <v>0</v>
      </c>
    </row>
    <row r="61" spans="1:6" ht="80.099999999999994" customHeight="1" x14ac:dyDescent="0.25">
      <c r="A61" s="133"/>
      <c r="B61" s="108" t="s">
        <v>621</v>
      </c>
      <c r="C61" s="134"/>
      <c r="D61" s="135"/>
      <c r="E61" s="118"/>
      <c r="F61" s="107">
        <f t="shared" si="1"/>
        <v>0</v>
      </c>
    </row>
    <row r="62" spans="1:6" ht="20.100000000000001" customHeight="1" x14ac:dyDescent="0.25">
      <c r="A62" s="137" t="s">
        <v>607</v>
      </c>
      <c r="B62" s="138" t="s">
        <v>622</v>
      </c>
      <c r="C62" s="139" t="s">
        <v>623</v>
      </c>
      <c r="D62" s="135">
        <v>30</v>
      </c>
      <c r="E62" s="118">
        <v>4500</v>
      </c>
      <c r="F62" s="107">
        <f t="shared" si="1"/>
        <v>135000</v>
      </c>
    </row>
    <row r="63" spans="1:6" ht="14.25" x14ac:dyDescent="0.25">
      <c r="A63" s="140"/>
      <c r="B63" s="108" t="s">
        <v>624</v>
      </c>
      <c r="C63" s="134"/>
      <c r="D63" s="135"/>
      <c r="E63" s="118"/>
      <c r="F63" s="107">
        <f t="shared" si="1"/>
        <v>0</v>
      </c>
    </row>
    <row r="64" spans="1:6" ht="25.5" x14ac:dyDescent="0.25">
      <c r="A64" s="140">
        <v>1</v>
      </c>
      <c r="B64" s="108" t="s">
        <v>625</v>
      </c>
      <c r="C64" s="134"/>
      <c r="D64" s="135"/>
      <c r="E64" s="118"/>
      <c r="F64" s="107">
        <f t="shared" si="1"/>
        <v>0</v>
      </c>
    </row>
    <row r="65" spans="1:8" ht="38.25" x14ac:dyDescent="0.25">
      <c r="A65" s="140">
        <v>2</v>
      </c>
      <c r="B65" s="108" t="s">
        <v>626</v>
      </c>
      <c r="C65" s="134"/>
      <c r="D65" s="135"/>
      <c r="E65" s="118"/>
      <c r="F65" s="107">
        <f t="shared" si="1"/>
        <v>0</v>
      </c>
    </row>
    <row r="66" spans="1:8" ht="25.5" x14ac:dyDescent="0.25">
      <c r="A66" s="140">
        <v>3</v>
      </c>
      <c r="B66" s="108" t="s">
        <v>627</v>
      </c>
      <c r="C66" s="134"/>
      <c r="D66" s="135"/>
      <c r="E66" s="118"/>
      <c r="F66" s="107">
        <f t="shared" si="1"/>
        <v>0</v>
      </c>
    </row>
    <row r="67" spans="1:8" ht="14.25" x14ac:dyDescent="0.25">
      <c r="A67" s="140">
        <v>4</v>
      </c>
      <c r="B67" s="108" t="s">
        <v>628</v>
      </c>
      <c r="C67" s="134"/>
      <c r="D67" s="135"/>
      <c r="E67" s="118"/>
      <c r="F67" s="107">
        <f t="shared" si="1"/>
        <v>0</v>
      </c>
    </row>
    <row r="68" spans="1:8" ht="25.5" x14ac:dyDescent="0.25">
      <c r="A68" s="140">
        <v>5</v>
      </c>
      <c r="B68" s="108" t="s">
        <v>629</v>
      </c>
      <c r="C68" s="134"/>
      <c r="D68" s="135"/>
      <c r="E68" s="118"/>
      <c r="F68" s="107">
        <f t="shared" si="1"/>
        <v>0</v>
      </c>
    </row>
    <row r="69" spans="1:8" ht="15" thickBot="1" x14ac:dyDescent="0.3">
      <c r="A69" s="141">
        <v>6</v>
      </c>
      <c r="B69" s="142" t="s">
        <v>630</v>
      </c>
      <c r="C69" s="143"/>
      <c r="D69" s="144"/>
      <c r="E69" s="145"/>
      <c r="F69" s="146">
        <f t="shared" si="1"/>
        <v>0</v>
      </c>
    </row>
    <row r="70" spans="1:8" s="97" customFormat="1" ht="33.950000000000003" customHeight="1" thickBot="1" x14ac:dyDescent="0.3">
      <c r="A70" s="147"/>
      <c r="B70" s="448" t="s">
        <v>289</v>
      </c>
      <c r="C70" s="449"/>
      <c r="D70" s="449"/>
      <c r="E70" s="469"/>
      <c r="F70" s="148">
        <f>SUM(F9:F69)</f>
        <v>2175000</v>
      </c>
    </row>
    <row r="71" spans="1:8" s="97" customFormat="1" ht="35.1" customHeight="1" thickBot="1" x14ac:dyDescent="0.3">
      <c r="A71" s="147"/>
      <c r="B71" s="451" t="s">
        <v>563</v>
      </c>
      <c r="C71" s="452"/>
      <c r="D71" s="452"/>
      <c r="E71" s="149"/>
      <c r="F71" s="150">
        <f>+F70*E71</f>
        <v>0</v>
      </c>
    </row>
    <row r="72" spans="1:8" s="97" customFormat="1" ht="35.1" customHeight="1" thickBot="1" x14ac:dyDescent="0.3">
      <c r="A72" s="147"/>
      <c r="B72" s="470" t="s">
        <v>291</v>
      </c>
      <c r="C72" s="454"/>
      <c r="D72" s="454"/>
      <c r="E72" s="455"/>
      <c r="F72" s="150">
        <f>+F70+F71</f>
        <v>2175000</v>
      </c>
    </row>
    <row r="73" spans="1:8" s="23" customFormat="1" ht="33" customHeight="1" thickBot="1" x14ac:dyDescent="0.3">
      <c r="A73" s="85"/>
      <c r="B73" s="401" t="s">
        <v>292</v>
      </c>
      <c r="C73" s="355"/>
      <c r="D73" s="355"/>
      <c r="E73" s="355"/>
      <c r="F73" s="86">
        <f>+F72*18%</f>
        <v>391500</v>
      </c>
      <c r="G73" s="87"/>
      <c r="H73" s="87"/>
    </row>
    <row r="74" spans="1:8" s="23" customFormat="1" ht="33" customHeight="1" thickBot="1" x14ac:dyDescent="0.3">
      <c r="A74" s="88"/>
      <c r="B74" s="456" t="s">
        <v>293</v>
      </c>
      <c r="C74" s="457"/>
      <c r="D74" s="457"/>
      <c r="E74" s="457"/>
      <c r="F74" s="86">
        <f>+F72+F73</f>
        <v>2566500</v>
      </c>
      <c r="G74" s="87"/>
      <c r="H74" s="87"/>
    </row>
    <row r="75" spans="1:8" customFormat="1" ht="15" x14ac:dyDescent="0.25">
      <c r="A75" s="357" t="s">
        <v>294</v>
      </c>
      <c r="B75" s="358"/>
      <c r="C75" s="358"/>
      <c r="D75" s="358"/>
      <c r="E75" s="358"/>
      <c r="F75" s="359"/>
    </row>
    <row r="76" spans="1:8" customFormat="1" ht="15" x14ac:dyDescent="0.25">
      <c r="A76" s="360" t="s">
        <v>295</v>
      </c>
      <c r="B76" s="361"/>
      <c r="C76" s="361"/>
      <c r="D76" s="361"/>
      <c r="E76" s="361"/>
      <c r="F76" s="362"/>
    </row>
    <row r="77" spans="1:8" customFormat="1" ht="15" x14ac:dyDescent="0.25">
      <c r="A77" s="360" t="s">
        <v>296</v>
      </c>
      <c r="B77" s="361"/>
      <c r="C77" s="361"/>
      <c r="D77" s="361"/>
      <c r="E77" s="361"/>
      <c r="F77" s="362"/>
    </row>
    <row r="78" spans="1:8" customFormat="1" ht="15" customHeight="1" x14ac:dyDescent="0.25">
      <c r="A78" s="360" t="s">
        <v>297</v>
      </c>
      <c r="B78" s="361"/>
      <c r="C78" s="361"/>
      <c r="D78" s="361"/>
      <c r="E78" s="361"/>
      <c r="F78" s="362"/>
    </row>
    <row r="79" spans="1:8" customFormat="1" ht="15" x14ac:dyDescent="0.25">
      <c r="A79" s="360" t="s">
        <v>298</v>
      </c>
      <c r="B79" s="361"/>
      <c r="C79" s="361"/>
      <c r="D79" s="361"/>
      <c r="E79" s="361"/>
      <c r="F79" s="362"/>
    </row>
    <row r="80" spans="1:8" customFormat="1" ht="15" customHeight="1" x14ac:dyDescent="0.25">
      <c r="A80" s="360" t="s">
        <v>299</v>
      </c>
      <c r="B80" s="361"/>
      <c r="C80" s="361"/>
      <c r="D80" s="361"/>
      <c r="E80" s="361"/>
      <c r="F80" s="362"/>
    </row>
    <row r="81" spans="1:7" customFormat="1" ht="15" x14ac:dyDescent="0.25">
      <c r="A81" s="360" t="s">
        <v>300</v>
      </c>
      <c r="B81" s="361"/>
      <c r="C81" s="361"/>
      <c r="D81" s="361"/>
      <c r="E81" s="361"/>
      <c r="F81" s="362"/>
    </row>
    <row r="82" spans="1:7" customFormat="1" ht="15" customHeight="1" x14ac:dyDescent="0.25">
      <c r="A82" s="360" t="s">
        <v>301</v>
      </c>
      <c r="B82" s="361"/>
      <c r="C82" s="361"/>
      <c r="D82" s="361"/>
      <c r="E82" s="361"/>
      <c r="F82" s="362"/>
    </row>
    <row r="83" spans="1:7" customFormat="1" ht="15" x14ac:dyDescent="0.25">
      <c r="A83" s="360" t="s">
        <v>302</v>
      </c>
      <c r="B83" s="361"/>
      <c r="C83" s="361"/>
      <c r="D83" s="361"/>
      <c r="E83" s="361"/>
      <c r="F83" s="362"/>
    </row>
    <row r="84" spans="1:7" customFormat="1" ht="15" x14ac:dyDescent="0.25">
      <c r="A84" s="360" t="s">
        <v>303</v>
      </c>
      <c r="B84" s="361"/>
      <c r="C84" s="361"/>
      <c r="D84" s="361"/>
      <c r="E84" s="361"/>
      <c r="F84" s="362"/>
    </row>
    <row r="85" spans="1:7" customFormat="1" ht="15" x14ac:dyDescent="0.25">
      <c r="A85" s="360" t="s">
        <v>304</v>
      </c>
      <c r="B85" s="361"/>
      <c r="C85" s="361"/>
      <c r="D85" s="361"/>
      <c r="E85" s="361"/>
      <c r="F85" s="362"/>
    </row>
    <row r="86" spans="1:7" customFormat="1" ht="15" x14ac:dyDescent="0.25">
      <c r="A86" s="369" t="s">
        <v>305</v>
      </c>
      <c r="B86" s="367"/>
      <c r="C86" s="367"/>
      <c r="D86" s="367"/>
      <c r="E86" s="367"/>
      <c r="F86" s="370"/>
    </row>
    <row r="87" spans="1:7" customFormat="1" ht="15" x14ac:dyDescent="0.25">
      <c r="A87" s="369" t="s">
        <v>306</v>
      </c>
      <c r="B87" s="367"/>
      <c r="C87" s="367"/>
      <c r="D87" s="367"/>
      <c r="E87" s="367"/>
      <c r="F87" s="370"/>
    </row>
    <row r="88" spans="1:7" customFormat="1" ht="15" x14ac:dyDescent="0.25">
      <c r="A88" s="369" t="s">
        <v>307</v>
      </c>
      <c r="B88" s="367"/>
      <c r="C88" s="367"/>
      <c r="D88" s="367"/>
      <c r="E88" s="367"/>
      <c r="F88" s="370"/>
    </row>
    <row r="89" spans="1:7" customFormat="1" ht="15" x14ac:dyDescent="0.25">
      <c r="A89" s="360" t="s">
        <v>308</v>
      </c>
      <c r="B89" s="361"/>
      <c r="C89" s="361"/>
      <c r="D89" s="361"/>
      <c r="E89" s="361"/>
      <c r="F89" s="362"/>
    </row>
    <row r="90" spans="1:7" customFormat="1" ht="54.95" customHeight="1" x14ac:dyDescent="0.25">
      <c r="A90" s="371" t="s">
        <v>309</v>
      </c>
      <c r="B90" s="372"/>
      <c r="C90" s="372"/>
      <c r="D90" s="372" t="s">
        <v>310</v>
      </c>
      <c r="E90" s="372"/>
      <c r="F90" s="373"/>
      <c r="G90" s="92"/>
    </row>
    <row r="91" spans="1:7" customFormat="1" ht="57.95" customHeight="1" thickBot="1" x14ac:dyDescent="0.3">
      <c r="A91" s="374" t="s">
        <v>311</v>
      </c>
      <c r="B91" s="375"/>
      <c r="C91" s="375"/>
      <c r="D91" s="375" t="s">
        <v>312</v>
      </c>
      <c r="E91" s="375"/>
      <c r="F91" s="376"/>
      <c r="G91" s="93"/>
    </row>
  </sheetData>
  <sheetProtection password="C685" sheet="1" objects="1" scenarios="1" selectLockedCells="1"/>
  <mergeCells count="34">
    <mergeCell ref="A91:C91"/>
    <mergeCell ref="D91:F91"/>
    <mergeCell ref="A5:A6"/>
    <mergeCell ref="B5:B6"/>
    <mergeCell ref="C5:C7"/>
    <mergeCell ref="D5:D7"/>
    <mergeCell ref="E5:E7"/>
    <mergeCell ref="F5:F7"/>
    <mergeCell ref="A86:F86"/>
    <mergeCell ref="A87:F87"/>
    <mergeCell ref="A88:F88"/>
    <mergeCell ref="A89:F89"/>
    <mergeCell ref="A90:C90"/>
    <mergeCell ref="D90:F90"/>
    <mergeCell ref="A81:F81"/>
    <mergeCell ref="A82:F82"/>
    <mergeCell ref="A83:F83"/>
    <mergeCell ref="A84:F84"/>
    <mergeCell ref="A85:F85"/>
    <mergeCell ref="A76:F76"/>
    <mergeCell ref="A77:F77"/>
    <mergeCell ref="A78:F78"/>
    <mergeCell ref="A79:F79"/>
    <mergeCell ref="A80:F80"/>
    <mergeCell ref="B71:D71"/>
    <mergeCell ref="B72:E72"/>
    <mergeCell ref="B73:E73"/>
    <mergeCell ref="B74:E74"/>
    <mergeCell ref="A75:F75"/>
    <mergeCell ref="A1:F1"/>
    <mergeCell ref="A2:F2"/>
    <mergeCell ref="A3:F3"/>
    <mergeCell ref="A4:F4"/>
    <mergeCell ref="B70:E70"/>
  </mergeCells>
  <conditionalFormatting sqref="A90">
    <cfRule type="colorScale" priority="8">
      <colorScale>
        <cfvo type="min"/>
        <cfvo type="percentile" val="50"/>
        <cfvo type="max"/>
        <color rgb="FF63BE7B"/>
        <color rgb="FFFCFCFF"/>
        <color rgb="FFF8696B"/>
      </colorScale>
    </cfRule>
  </conditionalFormatting>
  <conditionalFormatting sqref="A90:A91">
    <cfRule type="containsText" dxfId="6" priority="5" stopIfTrue="1" operator="containsText" text="At Par">
      <formula>NOT(ISERROR(SEARCH("At Par",A90)))</formula>
    </cfRule>
  </conditionalFormatting>
  <conditionalFormatting sqref="A91">
    <cfRule type="colorScale" priority="6">
      <colorScale>
        <cfvo type="min"/>
        <cfvo type="percentile" val="50"/>
        <cfvo type="max"/>
        <color rgb="FF63BE7B"/>
        <color rgb="FFFCFCFF"/>
        <color rgb="FFF8696B"/>
      </colorScale>
    </cfRule>
  </conditionalFormatting>
  <conditionalFormatting sqref="D90">
    <cfRule type="colorScale" priority="4">
      <colorScale>
        <cfvo type="min"/>
        <cfvo type="percentile" val="50"/>
        <cfvo type="max"/>
        <color rgb="FF63BE7B"/>
        <color rgb="FFFCFCFF"/>
        <color rgb="FFF8696B"/>
      </colorScale>
    </cfRule>
  </conditionalFormatting>
  <conditionalFormatting sqref="D90:D91">
    <cfRule type="containsText" dxfId="5" priority="1" stopIfTrue="1" operator="containsText" text="At Par">
      <formula>NOT(ISERROR(SEARCH("At Par",D90)))</formula>
    </cfRule>
  </conditionalFormatting>
  <conditionalFormatting sqref="D91">
    <cfRule type="colorScale" priority="2">
      <colorScale>
        <cfvo type="min"/>
        <cfvo type="percentile" val="50"/>
        <cfvo type="max"/>
        <color rgb="FF63BE7B"/>
        <color rgb="FFFCFCFF"/>
        <color rgb="FFF8696B"/>
      </colorScale>
    </cfRule>
  </conditionalFormatting>
  <conditionalFormatting sqref="E9:F62 F63:F69">
    <cfRule type="cellIs" dxfId="4" priority="96" operator="equal">
      <formula>0</formula>
    </cfRule>
  </conditionalFormatting>
  <pageMargins left="0.196850393700787" right="0.196850393700787" top="0.28999999999999998" bottom="0.26" header="0.17" footer="0.17"/>
  <pageSetup paperSize="9" scale="68" orientation="landscape" errors="blank" r:id="rId1"/>
  <headerFooter alignWithMargins="0">
    <oddFooter>&amp;RPage &amp;P of &amp;N</oddFooter>
  </headerFooter>
  <rowBreaks count="3" manualBreakCount="3">
    <brk id="27" max="5" man="1"/>
    <brk id="44" max="5" man="1"/>
    <brk id="6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D1BB-6CAB-4756-8A4C-60FEF8B4931D}">
  <dimension ref="A1:IL101"/>
  <sheetViews>
    <sheetView view="pageBreakPreview" zoomScale="110" zoomScaleNormal="110" zoomScaleSheetLayoutView="110" workbookViewId="0">
      <selection activeCell="B84" sqref="B84:E84"/>
    </sheetView>
  </sheetViews>
  <sheetFormatPr defaultColWidth="9.140625" defaultRowHeight="15" x14ac:dyDescent="0.25"/>
  <cols>
    <col min="1" max="1" width="9.140625" style="24" customWidth="1"/>
    <col min="2" max="2" width="122" style="20" customWidth="1"/>
    <col min="3" max="3" width="12.140625" style="20" customWidth="1"/>
    <col min="4" max="4" width="15.140625" style="20" customWidth="1"/>
    <col min="5" max="5" width="24.140625" style="23" customWidth="1"/>
    <col min="6" max="6" width="24.42578125" style="23" customWidth="1"/>
    <col min="7" max="16384" width="9.140625" style="23"/>
  </cols>
  <sheetData>
    <row r="1" spans="1:246" s="15" customFormat="1" ht="76.5" customHeight="1" thickBot="1" x14ac:dyDescent="0.25">
      <c r="A1" s="389" t="s">
        <v>0</v>
      </c>
      <c r="B1" s="390"/>
      <c r="C1" s="390"/>
      <c r="D1" s="390"/>
      <c r="E1" s="390"/>
      <c r="F1" s="391"/>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row>
    <row r="2" spans="1:246" s="16" customFormat="1" ht="23.1" customHeight="1" thickBot="1" x14ac:dyDescent="0.25">
      <c r="A2" s="392" t="s">
        <v>1</v>
      </c>
      <c r="B2" s="393"/>
      <c r="C2" s="393"/>
      <c r="D2" s="393"/>
      <c r="E2" s="393"/>
      <c r="F2" s="394"/>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row>
    <row r="3" spans="1:246" s="17" customFormat="1" ht="32.1" customHeight="1" thickBot="1" x14ac:dyDescent="0.25">
      <c r="A3" s="395" t="s">
        <v>2</v>
      </c>
      <c r="B3" s="396"/>
      <c r="C3" s="396"/>
      <c r="D3" s="396"/>
      <c r="E3" s="396"/>
      <c r="F3" s="397"/>
      <c r="G3" s="25"/>
    </row>
    <row r="4" spans="1:246" s="17" customFormat="1" ht="27" customHeight="1" thickBot="1" x14ac:dyDescent="0.25">
      <c r="A4" s="398" t="s">
        <v>3</v>
      </c>
      <c r="B4" s="399"/>
      <c r="C4" s="399"/>
      <c r="D4" s="399"/>
      <c r="E4" s="399"/>
      <c r="F4" s="400"/>
    </row>
    <row r="5" spans="1:246" s="18" customFormat="1" ht="39" customHeight="1" thickBot="1" x14ac:dyDescent="0.3">
      <c r="A5" s="26" t="s">
        <v>631</v>
      </c>
      <c r="B5" s="27" t="s">
        <v>632</v>
      </c>
      <c r="C5" s="484" t="s">
        <v>6</v>
      </c>
      <c r="D5" s="380" t="s">
        <v>7</v>
      </c>
      <c r="E5" s="466" t="s">
        <v>8</v>
      </c>
      <c r="F5" s="468" t="s">
        <v>9</v>
      </c>
    </row>
    <row r="6" spans="1:246" s="19" customFormat="1" ht="12.75" x14ac:dyDescent="0.25">
      <c r="A6" s="377" t="s">
        <v>10</v>
      </c>
      <c r="B6" s="378" t="s">
        <v>11</v>
      </c>
      <c r="C6" s="379"/>
      <c r="D6" s="381"/>
      <c r="E6" s="443"/>
      <c r="F6" s="387"/>
    </row>
    <row r="7" spans="1:246" s="19" customFormat="1" ht="90.75" customHeight="1" x14ac:dyDescent="0.25">
      <c r="A7" s="377"/>
      <c r="B7" s="379"/>
      <c r="C7" s="379"/>
      <c r="D7" s="381"/>
      <c r="E7" s="467"/>
      <c r="F7" s="387"/>
    </row>
    <row r="8" spans="1:246" x14ac:dyDescent="0.25">
      <c r="A8" s="28">
        <v>1</v>
      </c>
      <c r="B8" s="29" t="s">
        <v>12</v>
      </c>
      <c r="C8" s="30"/>
      <c r="D8" s="31"/>
      <c r="E8" s="32"/>
      <c r="F8" s="33"/>
    </row>
    <row r="9" spans="1:246" x14ac:dyDescent="0.25">
      <c r="A9" s="34">
        <v>1.1000000000000001</v>
      </c>
      <c r="B9" s="35" t="s">
        <v>632</v>
      </c>
      <c r="C9" s="36"/>
      <c r="D9" s="37"/>
      <c r="E9" s="38"/>
      <c r="F9" s="33"/>
    </row>
    <row r="10" spans="1:246" ht="201.75" customHeight="1" x14ac:dyDescent="0.25">
      <c r="A10" s="39"/>
      <c r="B10" s="35" t="s">
        <v>633</v>
      </c>
      <c r="C10" s="36"/>
      <c r="D10" s="37"/>
      <c r="E10" s="38"/>
      <c r="F10" s="33"/>
    </row>
    <row r="11" spans="1:246" ht="25.5" x14ac:dyDescent="0.25">
      <c r="A11" s="39" t="s">
        <v>47</v>
      </c>
      <c r="B11" s="40" t="s">
        <v>48</v>
      </c>
      <c r="C11" s="41" t="s">
        <v>49</v>
      </c>
      <c r="D11" s="42">
        <v>500</v>
      </c>
      <c r="E11" s="43">
        <v>3000</v>
      </c>
      <c r="F11" s="33">
        <f t="shared" ref="F11:F41" si="0">+E11*D11</f>
        <v>1500000</v>
      </c>
    </row>
    <row r="12" spans="1:246" ht="25.5" x14ac:dyDescent="0.25">
      <c r="A12" s="39" t="s">
        <v>50</v>
      </c>
      <c r="B12" s="40" t="s">
        <v>51</v>
      </c>
      <c r="C12" s="41" t="s">
        <v>49</v>
      </c>
      <c r="D12" s="42">
        <v>500</v>
      </c>
      <c r="E12" s="43">
        <v>2500</v>
      </c>
      <c r="F12" s="33">
        <f t="shared" si="0"/>
        <v>1250000</v>
      </c>
    </row>
    <row r="13" spans="1:246" ht="25.5" x14ac:dyDescent="0.25">
      <c r="A13" s="39" t="s">
        <v>52</v>
      </c>
      <c r="B13" s="40" t="s">
        <v>53</v>
      </c>
      <c r="C13" s="41" t="s">
        <v>49</v>
      </c>
      <c r="D13" s="42">
        <v>500</v>
      </c>
      <c r="E13" s="43">
        <v>2000</v>
      </c>
      <c r="F13" s="33">
        <f t="shared" si="0"/>
        <v>1000000</v>
      </c>
    </row>
    <row r="14" spans="1:246" x14ac:dyDescent="0.25">
      <c r="A14" s="39"/>
      <c r="B14" s="44" t="s">
        <v>54</v>
      </c>
      <c r="C14" s="36"/>
      <c r="D14" s="37"/>
      <c r="E14" s="45"/>
      <c r="F14" s="33">
        <f t="shared" si="0"/>
        <v>0</v>
      </c>
    </row>
    <row r="15" spans="1:246" ht="63.75" x14ac:dyDescent="0.25">
      <c r="A15" s="39"/>
      <c r="B15" s="46" t="s">
        <v>55</v>
      </c>
      <c r="C15" s="36"/>
      <c r="D15" s="37"/>
      <c r="E15" s="45"/>
      <c r="F15" s="33">
        <f t="shared" si="0"/>
        <v>0</v>
      </c>
    </row>
    <row r="16" spans="1:246" ht="25.5" x14ac:dyDescent="0.25">
      <c r="A16" s="39"/>
      <c r="B16" s="46" t="s">
        <v>56</v>
      </c>
      <c r="C16" s="36"/>
      <c r="D16" s="37"/>
      <c r="E16" s="45"/>
      <c r="F16" s="33">
        <f t="shared" si="0"/>
        <v>0</v>
      </c>
    </row>
    <row r="17" spans="1:6" ht="25.5" x14ac:dyDescent="0.25">
      <c r="A17" s="47"/>
      <c r="B17" s="46" t="s">
        <v>57</v>
      </c>
      <c r="C17" s="36"/>
      <c r="D17" s="37"/>
      <c r="E17" s="45"/>
      <c r="F17" s="33">
        <f t="shared" si="0"/>
        <v>0</v>
      </c>
    </row>
    <row r="18" spans="1:6" ht="25.5" x14ac:dyDescent="0.25">
      <c r="A18" s="47"/>
      <c r="B18" s="46" t="s">
        <v>58</v>
      </c>
      <c r="C18" s="36"/>
      <c r="D18" s="37"/>
      <c r="E18" s="45"/>
      <c r="F18" s="33">
        <f t="shared" si="0"/>
        <v>0</v>
      </c>
    </row>
    <row r="19" spans="1:6" x14ac:dyDescent="0.25">
      <c r="A19" s="39"/>
      <c r="B19" s="46" t="s">
        <v>59</v>
      </c>
      <c r="C19" s="48"/>
      <c r="D19" s="49"/>
      <c r="E19" s="45"/>
      <c r="F19" s="33">
        <f t="shared" si="0"/>
        <v>0</v>
      </c>
    </row>
    <row r="20" spans="1:6" x14ac:dyDescent="0.25">
      <c r="A20" s="39"/>
      <c r="B20" s="46" t="s">
        <v>60</v>
      </c>
      <c r="C20" s="48"/>
      <c r="D20" s="49"/>
      <c r="E20" s="45"/>
      <c r="F20" s="33">
        <f t="shared" si="0"/>
        <v>0</v>
      </c>
    </row>
    <row r="21" spans="1:6" x14ac:dyDescent="0.25">
      <c r="A21" s="39"/>
      <c r="B21" s="46"/>
      <c r="C21" s="48"/>
      <c r="D21" s="49"/>
      <c r="E21" s="45"/>
      <c r="F21" s="33">
        <f t="shared" si="0"/>
        <v>0</v>
      </c>
    </row>
    <row r="22" spans="1:6" x14ac:dyDescent="0.25">
      <c r="A22" s="34">
        <v>1.2</v>
      </c>
      <c r="B22" s="50" t="s">
        <v>634</v>
      </c>
      <c r="C22" s="48"/>
      <c r="D22" s="49"/>
      <c r="E22" s="45"/>
      <c r="F22" s="33">
        <f t="shared" si="0"/>
        <v>0</v>
      </c>
    </row>
    <row r="23" spans="1:6" x14ac:dyDescent="0.25">
      <c r="A23" s="39" t="s">
        <v>64</v>
      </c>
      <c r="B23" s="46" t="s">
        <v>635</v>
      </c>
      <c r="C23" s="48" t="s">
        <v>49</v>
      </c>
      <c r="D23" s="49">
        <v>10</v>
      </c>
      <c r="E23" s="45">
        <v>800</v>
      </c>
      <c r="F23" s="33">
        <f t="shared" si="0"/>
        <v>8000</v>
      </c>
    </row>
    <row r="24" spans="1:6" x14ac:dyDescent="0.25">
      <c r="A24" s="39" t="s">
        <v>66</v>
      </c>
      <c r="B24" s="46" t="s">
        <v>636</v>
      </c>
      <c r="C24" s="48" t="s">
        <v>49</v>
      </c>
      <c r="D24" s="49">
        <v>15</v>
      </c>
      <c r="E24" s="45">
        <v>1645</v>
      </c>
      <c r="F24" s="33">
        <f t="shared" si="0"/>
        <v>24675</v>
      </c>
    </row>
    <row r="25" spans="1:6" x14ac:dyDescent="0.25">
      <c r="A25" s="39" t="s">
        <v>68</v>
      </c>
      <c r="B25" s="46" t="s">
        <v>637</v>
      </c>
      <c r="C25" s="48" t="s">
        <v>49</v>
      </c>
      <c r="D25" s="49">
        <v>15</v>
      </c>
      <c r="E25" s="45">
        <v>1754</v>
      </c>
      <c r="F25" s="33">
        <f t="shared" si="0"/>
        <v>26310</v>
      </c>
    </row>
    <row r="26" spans="1:6" x14ac:dyDescent="0.25">
      <c r="A26" s="39" t="s">
        <v>638</v>
      </c>
      <c r="B26" s="46" t="s">
        <v>639</v>
      </c>
      <c r="C26" s="48" t="s">
        <v>49</v>
      </c>
      <c r="D26" s="49">
        <v>15</v>
      </c>
      <c r="E26" s="45">
        <v>1974</v>
      </c>
      <c r="F26" s="33">
        <f t="shared" si="0"/>
        <v>29610</v>
      </c>
    </row>
    <row r="27" spans="1:6" x14ac:dyDescent="0.25">
      <c r="A27" s="39"/>
      <c r="B27" s="46"/>
      <c r="C27" s="48"/>
      <c r="D27" s="49"/>
      <c r="E27" s="45"/>
      <c r="F27" s="33">
        <f t="shared" si="0"/>
        <v>0</v>
      </c>
    </row>
    <row r="28" spans="1:6" x14ac:dyDescent="0.25">
      <c r="A28" s="34">
        <v>1.3</v>
      </c>
      <c r="B28" s="50" t="s">
        <v>640</v>
      </c>
      <c r="C28" s="48"/>
      <c r="D28" s="49"/>
      <c r="E28" s="45"/>
      <c r="F28" s="33">
        <f t="shared" si="0"/>
        <v>0</v>
      </c>
    </row>
    <row r="29" spans="1:6" ht="88.5" customHeight="1" x14ac:dyDescent="0.25">
      <c r="A29" s="39"/>
      <c r="B29" s="50" t="s">
        <v>641</v>
      </c>
      <c r="C29" s="48"/>
      <c r="D29" s="49"/>
      <c r="E29" s="45"/>
      <c r="F29" s="33">
        <f t="shared" si="0"/>
        <v>0</v>
      </c>
    </row>
    <row r="30" spans="1:6" x14ac:dyDescent="0.25">
      <c r="A30" s="39" t="s">
        <v>642</v>
      </c>
      <c r="B30" s="46" t="s">
        <v>643</v>
      </c>
      <c r="C30" s="48" t="s">
        <v>281</v>
      </c>
      <c r="D30" s="49">
        <v>2</v>
      </c>
      <c r="E30" s="45">
        <v>140000</v>
      </c>
      <c r="F30" s="33">
        <f t="shared" si="0"/>
        <v>280000</v>
      </c>
    </row>
    <row r="31" spans="1:6" x14ac:dyDescent="0.25">
      <c r="A31" s="39" t="s">
        <v>644</v>
      </c>
      <c r="B31" s="46" t="s">
        <v>645</v>
      </c>
      <c r="C31" s="48" t="s">
        <v>281</v>
      </c>
      <c r="D31" s="49">
        <v>2</v>
      </c>
      <c r="E31" s="45">
        <v>127000</v>
      </c>
      <c r="F31" s="33">
        <f t="shared" si="0"/>
        <v>254000</v>
      </c>
    </row>
    <row r="32" spans="1:6" x14ac:dyDescent="0.25">
      <c r="A32" s="39" t="s">
        <v>646</v>
      </c>
      <c r="B32" s="46" t="s">
        <v>647</v>
      </c>
      <c r="C32" s="48" t="s">
        <v>281</v>
      </c>
      <c r="D32" s="49">
        <v>2</v>
      </c>
      <c r="E32" s="45">
        <v>100000</v>
      </c>
      <c r="F32" s="33">
        <f t="shared" si="0"/>
        <v>200000</v>
      </c>
    </row>
    <row r="33" spans="1:6" customFormat="1" x14ac:dyDescent="0.25">
      <c r="A33" s="39"/>
      <c r="B33" s="46"/>
      <c r="C33" s="48"/>
      <c r="D33" s="49"/>
      <c r="E33" s="45"/>
      <c r="F33" s="33">
        <f t="shared" si="0"/>
        <v>0</v>
      </c>
    </row>
    <row r="34" spans="1:6" s="20" customFormat="1" ht="144.94999999999999" customHeight="1" x14ac:dyDescent="0.25">
      <c r="A34" s="28">
        <v>2</v>
      </c>
      <c r="B34" s="35" t="s">
        <v>648</v>
      </c>
      <c r="C34" s="36"/>
      <c r="D34" s="37"/>
      <c r="E34" s="45"/>
      <c r="F34" s="33">
        <f t="shared" si="0"/>
        <v>0</v>
      </c>
    </row>
    <row r="35" spans="1:6" s="20" customFormat="1" ht="25.5" x14ac:dyDescent="0.25">
      <c r="A35" s="34">
        <v>2.1</v>
      </c>
      <c r="B35" s="40" t="s">
        <v>65</v>
      </c>
      <c r="C35" s="41" t="s">
        <v>49</v>
      </c>
      <c r="D35" s="51">
        <v>200</v>
      </c>
      <c r="E35" s="52">
        <v>4000</v>
      </c>
      <c r="F35" s="33">
        <f t="shared" si="0"/>
        <v>800000</v>
      </c>
    </row>
    <row r="36" spans="1:6" s="20" customFormat="1" ht="25.5" x14ac:dyDescent="0.25">
      <c r="A36" s="34">
        <v>2.2000000000000002</v>
      </c>
      <c r="B36" s="40" t="s">
        <v>67</v>
      </c>
      <c r="C36" s="41" t="s">
        <v>49</v>
      </c>
      <c r="D36" s="51">
        <v>200</v>
      </c>
      <c r="E36" s="52">
        <v>3600</v>
      </c>
      <c r="F36" s="33">
        <f t="shared" si="0"/>
        <v>720000</v>
      </c>
    </row>
    <row r="37" spans="1:6" s="20" customFormat="1" ht="25.5" x14ac:dyDescent="0.25">
      <c r="A37" s="34">
        <v>2.2999999999999998</v>
      </c>
      <c r="B37" s="40" t="s">
        <v>69</v>
      </c>
      <c r="C37" s="41" t="s">
        <v>49</v>
      </c>
      <c r="D37" s="51">
        <v>500</v>
      </c>
      <c r="E37" s="52">
        <v>3200</v>
      </c>
      <c r="F37" s="33">
        <f t="shared" si="0"/>
        <v>1600000</v>
      </c>
    </row>
    <row r="38" spans="1:6" s="20" customFormat="1" ht="12.75" x14ac:dyDescent="0.25">
      <c r="A38" s="53" t="s">
        <v>70</v>
      </c>
      <c r="B38" s="40" t="s">
        <v>71</v>
      </c>
      <c r="C38" s="48"/>
      <c r="D38" s="54"/>
      <c r="E38" s="45"/>
      <c r="F38" s="33">
        <f t="shared" si="0"/>
        <v>0</v>
      </c>
    </row>
    <row r="39" spans="1:6" s="20" customFormat="1" ht="12.75" x14ac:dyDescent="0.25">
      <c r="A39" s="55"/>
      <c r="B39" s="40" t="s">
        <v>72</v>
      </c>
      <c r="C39" s="48"/>
      <c r="D39" s="54"/>
      <c r="E39" s="45"/>
      <c r="F39" s="33">
        <f t="shared" si="0"/>
        <v>0</v>
      </c>
    </row>
    <row r="40" spans="1:6" s="20" customFormat="1" ht="12.75" x14ac:dyDescent="0.25">
      <c r="A40" s="55"/>
      <c r="B40" s="56"/>
      <c r="C40" s="48"/>
      <c r="D40" s="54"/>
      <c r="E40" s="45"/>
      <c r="F40" s="33">
        <f t="shared" si="0"/>
        <v>0</v>
      </c>
    </row>
    <row r="41" spans="1:6" s="20" customFormat="1" ht="12.75" x14ac:dyDescent="0.25">
      <c r="A41" s="57">
        <v>3</v>
      </c>
      <c r="B41" s="58" t="s">
        <v>649</v>
      </c>
      <c r="C41" s="48"/>
      <c r="D41" s="54"/>
      <c r="E41" s="45"/>
      <c r="F41" s="33">
        <f t="shared" si="0"/>
        <v>0</v>
      </c>
    </row>
    <row r="42" spans="1:6" s="20" customFormat="1" ht="71.25" customHeight="1" x14ac:dyDescent="0.25">
      <c r="A42" s="28">
        <v>4</v>
      </c>
      <c r="B42" s="58" t="s">
        <v>650</v>
      </c>
      <c r="C42" s="48"/>
      <c r="D42" s="54"/>
      <c r="E42" s="45"/>
      <c r="F42" s="33">
        <f t="shared" ref="F42:F79" si="1">+E42*D42</f>
        <v>0</v>
      </c>
    </row>
    <row r="43" spans="1:6" s="20" customFormat="1" ht="25.5" x14ac:dyDescent="0.25">
      <c r="A43" s="59">
        <v>4.0999999999999996</v>
      </c>
      <c r="B43" s="60" t="s">
        <v>651</v>
      </c>
      <c r="C43" s="41" t="s">
        <v>652</v>
      </c>
      <c r="D43" s="51">
        <v>2</v>
      </c>
      <c r="E43" s="61">
        <v>30000</v>
      </c>
      <c r="F43" s="33">
        <f t="shared" si="1"/>
        <v>60000</v>
      </c>
    </row>
    <row r="44" spans="1:6" s="20" customFormat="1" ht="18.75" customHeight="1" x14ac:dyDescent="0.25">
      <c r="A44" s="59">
        <v>4.2</v>
      </c>
      <c r="B44" s="60" t="s">
        <v>653</v>
      </c>
      <c r="C44" s="41" t="s">
        <v>652</v>
      </c>
      <c r="D44" s="51">
        <v>2</v>
      </c>
      <c r="E44" s="61">
        <v>80000</v>
      </c>
      <c r="F44" s="33">
        <f t="shared" si="1"/>
        <v>160000</v>
      </c>
    </row>
    <row r="45" spans="1:6" s="20" customFormat="1" ht="18.75" customHeight="1" x14ac:dyDescent="0.25">
      <c r="A45" s="59"/>
      <c r="B45" s="60"/>
      <c r="C45" s="41"/>
      <c r="D45" s="51"/>
      <c r="E45" s="45"/>
      <c r="F45" s="33">
        <f t="shared" si="1"/>
        <v>0</v>
      </c>
    </row>
    <row r="46" spans="1:6" ht="81" customHeight="1" x14ac:dyDescent="0.25">
      <c r="A46" s="28">
        <v>5</v>
      </c>
      <c r="B46" s="35" t="s">
        <v>654</v>
      </c>
      <c r="C46" s="36"/>
      <c r="D46" s="37"/>
      <c r="E46" s="45"/>
      <c r="F46" s="33">
        <f t="shared" si="1"/>
        <v>0</v>
      </c>
    </row>
    <row r="47" spans="1:6" x14ac:dyDescent="0.25">
      <c r="A47" s="34">
        <v>5.0999999999999996</v>
      </c>
      <c r="B47" s="62" t="s">
        <v>655</v>
      </c>
      <c r="C47" s="36" t="s">
        <v>281</v>
      </c>
      <c r="D47" s="37">
        <v>10</v>
      </c>
      <c r="E47" s="45">
        <v>1000</v>
      </c>
      <c r="F47" s="33">
        <f t="shared" si="1"/>
        <v>10000</v>
      </c>
    </row>
    <row r="48" spans="1:6" x14ac:dyDescent="0.25">
      <c r="A48" s="34">
        <v>5.2</v>
      </c>
      <c r="B48" s="62" t="s">
        <v>656</v>
      </c>
      <c r="C48" s="36" t="s">
        <v>281</v>
      </c>
      <c r="D48" s="37">
        <v>10</v>
      </c>
      <c r="E48" s="45">
        <v>1200</v>
      </c>
      <c r="F48" s="33">
        <f t="shared" si="1"/>
        <v>12000</v>
      </c>
    </row>
    <row r="49" spans="1:6" x14ac:dyDescent="0.25">
      <c r="A49" s="34">
        <v>5.3</v>
      </c>
      <c r="B49" s="62" t="s">
        <v>657</v>
      </c>
      <c r="C49" s="36" t="s">
        <v>281</v>
      </c>
      <c r="D49" s="37">
        <v>10</v>
      </c>
      <c r="E49" s="45">
        <v>1500</v>
      </c>
      <c r="F49" s="33">
        <f t="shared" si="1"/>
        <v>15000</v>
      </c>
    </row>
    <row r="50" spans="1:6" x14ac:dyDescent="0.25">
      <c r="A50" s="34">
        <v>5.4</v>
      </c>
      <c r="B50" s="62" t="s">
        <v>658</v>
      </c>
      <c r="C50" s="36" t="s">
        <v>281</v>
      </c>
      <c r="D50" s="37">
        <v>10</v>
      </c>
      <c r="E50" s="45">
        <v>2000</v>
      </c>
      <c r="F50" s="33">
        <f t="shared" si="1"/>
        <v>20000</v>
      </c>
    </row>
    <row r="51" spans="1:6" x14ac:dyDescent="0.25">
      <c r="A51" s="34">
        <v>5.5</v>
      </c>
      <c r="B51" s="62" t="s">
        <v>659</v>
      </c>
      <c r="C51" s="36" t="s">
        <v>281</v>
      </c>
      <c r="D51" s="37">
        <v>10</v>
      </c>
      <c r="E51" s="45">
        <v>4000</v>
      </c>
      <c r="F51" s="33">
        <f t="shared" si="1"/>
        <v>40000</v>
      </c>
    </row>
    <row r="52" spans="1:6" x14ac:dyDescent="0.25">
      <c r="A52" s="34">
        <v>5.6</v>
      </c>
      <c r="B52" s="62" t="s">
        <v>660</v>
      </c>
      <c r="C52" s="36" t="s">
        <v>281</v>
      </c>
      <c r="D52" s="37">
        <v>10</v>
      </c>
      <c r="E52" s="45">
        <v>5000</v>
      </c>
      <c r="F52" s="33">
        <f t="shared" si="1"/>
        <v>50000</v>
      </c>
    </row>
    <row r="53" spans="1:6" x14ac:dyDescent="0.25">
      <c r="A53" s="34"/>
      <c r="B53" s="62"/>
      <c r="C53" s="36"/>
      <c r="D53" s="37"/>
      <c r="E53" s="45"/>
      <c r="F53" s="33">
        <f t="shared" si="1"/>
        <v>0</v>
      </c>
    </row>
    <row r="54" spans="1:6" ht="183.95" customHeight="1" x14ac:dyDescent="0.25">
      <c r="A54" s="28">
        <v>6</v>
      </c>
      <c r="B54" s="35" t="s">
        <v>661</v>
      </c>
      <c r="C54" s="36"/>
      <c r="D54" s="37"/>
      <c r="E54" s="45"/>
      <c r="F54" s="33">
        <f t="shared" si="1"/>
        <v>0</v>
      </c>
    </row>
    <row r="55" spans="1:6" x14ac:dyDescent="0.25">
      <c r="A55" s="34">
        <v>6.1</v>
      </c>
      <c r="B55" s="62" t="s">
        <v>655</v>
      </c>
      <c r="C55" s="36" t="s">
        <v>281</v>
      </c>
      <c r="D55" s="37">
        <v>10</v>
      </c>
      <c r="E55" s="45">
        <v>4000</v>
      </c>
      <c r="F55" s="33">
        <f t="shared" si="1"/>
        <v>40000</v>
      </c>
    </row>
    <row r="56" spans="1:6" x14ac:dyDescent="0.25">
      <c r="A56" s="34">
        <v>6.2</v>
      </c>
      <c r="B56" s="62" t="s">
        <v>656</v>
      </c>
      <c r="C56" s="36" t="s">
        <v>281</v>
      </c>
      <c r="D56" s="37">
        <v>10</v>
      </c>
      <c r="E56" s="45">
        <v>5000</v>
      </c>
      <c r="F56" s="33">
        <f t="shared" si="1"/>
        <v>50000</v>
      </c>
    </row>
    <row r="57" spans="1:6" x14ac:dyDescent="0.25">
      <c r="A57" s="34">
        <v>6.3</v>
      </c>
      <c r="B57" s="62" t="s">
        <v>657</v>
      </c>
      <c r="C57" s="36" t="s">
        <v>281</v>
      </c>
      <c r="D57" s="37">
        <v>10</v>
      </c>
      <c r="E57" s="45">
        <v>8000</v>
      </c>
      <c r="F57" s="33">
        <f t="shared" si="1"/>
        <v>80000</v>
      </c>
    </row>
    <row r="58" spans="1:6" x14ac:dyDescent="0.25">
      <c r="A58" s="34">
        <v>6.4</v>
      </c>
      <c r="B58" s="62" t="s">
        <v>658</v>
      </c>
      <c r="C58" s="36" t="s">
        <v>281</v>
      </c>
      <c r="D58" s="37">
        <v>10</v>
      </c>
      <c r="E58" s="45">
        <v>12000</v>
      </c>
      <c r="F58" s="33">
        <f t="shared" si="1"/>
        <v>120000</v>
      </c>
    </row>
    <row r="59" spans="1:6" x14ac:dyDescent="0.25">
      <c r="A59" s="34">
        <v>6.5</v>
      </c>
      <c r="B59" s="62" t="s">
        <v>659</v>
      </c>
      <c r="C59" s="36" t="s">
        <v>281</v>
      </c>
      <c r="D59" s="37">
        <v>10</v>
      </c>
      <c r="E59" s="45">
        <v>15000</v>
      </c>
      <c r="F59" s="33">
        <f t="shared" si="1"/>
        <v>150000</v>
      </c>
    </row>
    <row r="60" spans="1:6" x14ac:dyDescent="0.25">
      <c r="A60" s="34">
        <v>6.6</v>
      </c>
      <c r="B60" s="62" t="s">
        <v>660</v>
      </c>
      <c r="C60" s="36" t="s">
        <v>281</v>
      </c>
      <c r="D60" s="37">
        <v>10</v>
      </c>
      <c r="E60" s="45">
        <v>20000</v>
      </c>
      <c r="F60" s="33">
        <f t="shared" si="1"/>
        <v>200000</v>
      </c>
    </row>
    <row r="61" spans="1:6" customFormat="1" x14ac:dyDescent="0.25">
      <c r="A61" s="34"/>
      <c r="B61" s="62"/>
      <c r="C61" s="36"/>
      <c r="D61" s="37"/>
      <c r="E61" s="45"/>
      <c r="F61" s="33">
        <f t="shared" si="1"/>
        <v>0</v>
      </c>
    </row>
    <row r="62" spans="1:6" s="21" customFormat="1" ht="109.5" customHeight="1" x14ac:dyDescent="0.25">
      <c r="A62" s="28">
        <v>7</v>
      </c>
      <c r="B62" s="63" t="s">
        <v>662</v>
      </c>
      <c r="C62" s="64"/>
      <c r="D62" s="65"/>
      <c r="E62" s="66"/>
      <c r="F62" s="33">
        <f t="shared" si="1"/>
        <v>0</v>
      </c>
    </row>
    <row r="63" spans="1:6" s="21" customFormat="1" ht="21.75" customHeight="1" x14ac:dyDescent="0.25">
      <c r="A63" s="67">
        <v>7.1</v>
      </c>
      <c r="B63" s="68" t="s">
        <v>663</v>
      </c>
      <c r="C63" s="69" t="s">
        <v>664</v>
      </c>
      <c r="D63" s="70">
        <v>100</v>
      </c>
      <c r="E63" s="71">
        <v>1500</v>
      </c>
      <c r="F63" s="33">
        <f t="shared" si="1"/>
        <v>150000</v>
      </c>
    </row>
    <row r="64" spans="1:6" s="21" customFormat="1" ht="14.1" customHeight="1" x14ac:dyDescent="0.25">
      <c r="A64" s="67"/>
      <c r="B64" s="68"/>
      <c r="C64" s="64"/>
      <c r="D64" s="65"/>
      <c r="E64" s="66"/>
      <c r="F64" s="33">
        <f t="shared" si="1"/>
        <v>0</v>
      </c>
    </row>
    <row r="65" spans="1:6" s="21" customFormat="1" ht="94.5" customHeight="1" x14ac:dyDescent="0.25">
      <c r="A65" s="28">
        <v>8</v>
      </c>
      <c r="B65" s="63" t="s">
        <v>665</v>
      </c>
      <c r="C65" s="64"/>
      <c r="D65" s="65"/>
      <c r="E65" s="66"/>
      <c r="F65" s="33">
        <f t="shared" si="1"/>
        <v>0</v>
      </c>
    </row>
    <row r="66" spans="1:6" s="21" customFormat="1" x14ac:dyDescent="0.25">
      <c r="A66" s="67">
        <v>8.1</v>
      </c>
      <c r="B66" s="68" t="s">
        <v>666</v>
      </c>
      <c r="C66" s="64" t="s">
        <v>281</v>
      </c>
      <c r="D66" s="65">
        <v>25</v>
      </c>
      <c r="E66" s="66">
        <v>1500</v>
      </c>
      <c r="F66" s="33">
        <f t="shared" si="1"/>
        <v>37500</v>
      </c>
    </row>
    <row r="67" spans="1:6" s="21" customFormat="1" x14ac:dyDescent="0.25">
      <c r="A67" s="67">
        <v>8.1999999999999993</v>
      </c>
      <c r="B67" s="68" t="s">
        <v>667</v>
      </c>
      <c r="C67" s="64" t="s">
        <v>281</v>
      </c>
      <c r="D67" s="65">
        <v>25</v>
      </c>
      <c r="E67" s="66">
        <v>2000</v>
      </c>
      <c r="F67" s="33">
        <f t="shared" si="1"/>
        <v>50000</v>
      </c>
    </row>
    <row r="68" spans="1:6" s="21" customFormat="1" x14ac:dyDescent="0.25">
      <c r="A68" s="67">
        <v>8.3000000000000007</v>
      </c>
      <c r="B68" s="68" t="s">
        <v>668</v>
      </c>
      <c r="C68" s="64" t="s">
        <v>281</v>
      </c>
      <c r="D68" s="65">
        <v>25</v>
      </c>
      <c r="E68" s="66">
        <v>3000</v>
      </c>
      <c r="F68" s="33">
        <f t="shared" si="1"/>
        <v>75000</v>
      </c>
    </row>
    <row r="69" spans="1:6" s="21" customFormat="1" x14ac:dyDescent="0.25">
      <c r="A69" s="67"/>
      <c r="B69" s="68"/>
      <c r="C69" s="64"/>
      <c r="D69" s="65"/>
      <c r="E69" s="66"/>
      <c r="F69" s="33">
        <f t="shared" si="1"/>
        <v>0</v>
      </c>
    </row>
    <row r="70" spans="1:6" s="21" customFormat="1" x14ac:dyDescent="0.25">
      <c r="A70" s="28">
        <v>9</v>
      </c>
      <c r="B70" s="63" t="s">
        <v>669</v>
      </c>
      <c r="C70" s="64" t="s">
        <v>664</v>
      </c>
      <c r="D70" s="65">
        <v>100</v>
      </c>
      <c r="E70" s="66">
        <v>800</v>
      </c>
      <c r="F70" s="33">
        <f t="shared" si="1"/>
        <v>80000</v>
      </c>
    </row>
    <row r="71" spans="1:6" s="21" customFormat="1" x14ac:dyDescent="0.25">
      <c r="A71" s="67"/>
      <c r="B71" s="63"/>
      <c r="C71" s="64"/>
      <c r="D71" s="65"/>
      <c r="E71" s="66"/>
      <c r="F71" s="33">
        <f t="shared" si="1"/>
        <v>0</v>
      </c>
    </row>
    <row r="72" spans="1:6" s="21" customFormat="1" ht="80.099999999999994" customHeight="1" x14ac:dyDescent="0.25">
      <c r="A72" s="28">
        <v>10</v>
      </c>
      <c r="B72" s="63" t="s">
        <v>670</v>
      </c>
      <c r="C72" s="64"/>
      <c r="D72" s="65"/>
      <c r="E72" s="66"/>
      <c r="F72" s="33">
        <f t="shared" si="1"/>
        <v>0</v>
      </c>
    </row>
    <row r="73" spans="1:6" x14ac:dyDescent="0.25">
      <c r="A73" s="72">
        <v>10.1</v>
      </c>
      <c r="B73" s="62" t="s">
        <v>671</v>
      </c>
      <c r="C73" s="36" t="s">
        <v>664</v>
      </c>
      <c r="D73" s="37">
        <v>10</v>
      </c>
      <c r="E73" s="45">
        <v>5156</v>
      </c>
      <c r="F73" s="33">
        <f t="shared" si="1"/>
        <v>51560</v>
      </c>
    </row>
    <row r="74" spans="1:6" x14ac:dyDescent="0.25">
      <c r="A74" s="72">
        <v>10.199999999999999</v>
      </c>
      <c r="B74" s="62" t="s">
        <v>672</v>
      </c>
      <c r="C74" s="36" t="s">
        <v>664</v>
      </c>
      <c r="D74" s="37">
        <v>10</v>
      </c>
      <c r="E74" s="45">
        <v>2000</v>
      </c>
      <c r="F74" s="33">
        <f t="shared" si="1"/>
        <v>20000</v>
      </c>
    </row>
    <row r="75" spans="1:6" x14ac:dyDescent="0.25">
      <c r="A75" s="72">
        <v>10.3</v>
      </c>
      <c r="B75" s="62" t="s">
        <v>673</v>
      </c>
      <c r="C75" s="36" t="s">
        <v>664</v>
      </c>
      <c r="D75" s="37">
        <v>10</v>
      </c>
      <c r="E75" s="45">
        <v>1800</v>
      </c>
      <c r="F75" s="33">
        <f t="shared" si="1"/>
        <v>18000</v>
      </c>
    </row>
    <row r="76" spans="1:6" x14ac:dyDescent="0.25">
      <c r="A76" s="72"/>
      <c r="B76" s="62"/>
      <c r="C76" s="36"/>
      <c r="D76" s="37"/>
      <c r="E76" s="45"/>
      <c r="F76" s="33">
        <f t="shared" si="1"/>
        <v>0</v>
      </c>
    </row>
    <row r="77" spans="1:6" x14ac:dyDescent="0.25">
      <c r="A77" s="28">
        <v>11</v>
      </c>
      <c r="B77" s="35" t="s">
        <v>674</v>
      </c>
      <c r="C77" s="36" t="s">
        <v>675</v>
      </c>
      <c r="D77" s="37">
        <v>1000</v>
      </c>
      <c r="E77" s="45">
        <v>122</v>
      </c>
      <c r="F77" s="33">
        <f t="shared" si="1"/>
        <v>122000</v>
      </c>
    </row>
    <row r="78" spans="1:6" x14ac:dyDescent="0.25">
      <c r="A78" s="73"/>
      <c r="B78" s="62" t="s">
        <v>54</v>
      </c>
      <c r="C78" s="36"/>
      <c r="D78" s="37"/>
      <c r="E78" s="45"/>
      <c r="F78" s="33">
        <f t="shared" si="1"/>
        <v>0</v>
      </c>
    </row>
    <row r="79" spans="1:6" customFormat="1" ht="15.75" thickBot="1" x14ac:dyDescent="0.3">
      <c r="A79" s="74"/>
      <c r="B79" s="75" t="s">
        <v>676</v>
      </c>
      <c r="C79" s="76"/>
      <c r="D79" s="77"/>
      <c r="E79" s="78"/>
      <c r="F79" s="79">
        <f t="shared" si="1"/>
        <v>0</v>
      </c>
    </row>
    <row r="80" spans="1:6" s="22" customFormat="1" ht="35.1" customHeight="1" thickBot="1" x14ac:dyDescent="0.3">
      <c r="A80" s="80"/>
      <c r="B80" s="478" t="s">
        <v>289</v>
      </c>
      <c r="C80" s="479"/>
      <c r="D80" s="479"/>
      <c r="E80" s="480"/>
      <c r="F80" s="81">
        <f>SUM(F11:F78)</f>
        <v>9303655</v>
      </c>
    </row>
    <row r="81" spans="1:8" s="22" customFormat="1" ht="36" customHeight="1" thickBot="1" x14ac:dyDescent="0.3">
      <c r="A81" s="80"/>
      <c r="B81" s="481" t="s">
        <v>563</v>
      </c>
      <c r="C81" s="482"/>
      <c r="D81" s="482"/>
      <c r="E81" s="82"/>
      <c r="F81" s="83">
        <f>+F80*E81</f>
        <v>0</v>
      </c>
    </row>
    <row r="82" spans="1:8" s="22" customFormat="1" ht="33.950000000000003" customHeight="1" thickBot="1" x14ac:dyDescent="0.3">
      <c r="A82" s="80"/>
      <c r="B82" s="481" t="s">
        <v>677</v>
      </c>
      <c r="C82" s="482"/>
      <c r="D82" s="482"/>
      <c r="E82" s="483"/>
      <c r="F82" s="84">
        <f>+F80+F81</f>
        <v>9303655</v>
      </c>
    </row>
    <row r="83" spans="1:8" ht="35.1" customHeight="1" thickBot="1" x14ac:dyDescent="0.3">
      <c r="A83" s="85"/>
      <c r="B83" s="401" t="s">
        <v>292</v>
      </c>
      <c r="C83" s="355"/>
      <c r="D83" s="355"/>
      <c r="E83" s="355"/>
      <c r="F83" s="86">
        <f>+F82*18%</f>
        <v>1674657.9</v>
      </c>
      <c r="G83" s="87"/>
      <c r="H83" s="87"/>
    </row>
    <row r="84" spans="1:8" ht="33.950000000000003" customHeight="1" thickBot="1" x14ac:dyDescent="0.3">
      <c r="A84" s="88"/>
      <c r="B84" s="456" t="s">
        <v>293</v>
      </c>
      <c r="C84" s="457"/>
      <c r="D84" s="457"/>
      <c r="E84" s="457"/>
      <c r="F84" s="86">
        <f>+F82+F83</f>
        <v>10978312.9</v>
      </c>
      <c r="G84" s="87"/>
      <c r="H84" s="87"/>
    </row>
    <row r="85" spans="1:8" customFormat="1" x14ac:dyDescent="0.25">
      <c r="A85" s="357" t="s">
        <v>294</v>
      </c>
      <c r="B85" s="358"/>
      <c r="C85" s="358"/>
      <c r="D85" s="358"/>
      <c r="E85" s="358"/>
      <c r="F85" s="359"/>
    </row>
    <row r="86" spans="1:8" customFormat="1" x14ac:dyDescent="0.25">
      <c r="A86" s="360" t="s">
        <v>295</v>
      </c>
      <c r="B86" s="361"/>
      <c r="C86" s="361"/>
      <c r="D86" s="361"/>
      <c r="E86" s="361"/>
      <c r="F86" s="362"/>
    </row>
    <row r="87" spans="1:8" customFormat="1" x14ac:dyDescent="0.25">
      <c r="A87" s="360" t="s">
        <v>296</v>
      </c>
      <c r="B87" s="361"/>
      <c r="C87" s="361"/>
      <c r="D87" s="361"/>
      <c r="E87" s="361"/>
      <c r="F87" s="362"/>
    </row>
    <row r="88" spans="1:8" customFormat="1" x14ac:dyDescent="0.25">
      <c r="A88" s="360" t="s">
        <v>297</v>
      </c>
      <c r="B88" s="361"/>
      <c r="C88" s="361"/>
      <c r="D88" s="361"/>
      <c r="E88" s="361"/>
      <c r="F88" s="362"/>
    </row>
    <row r="89" spans="1:8" customFormat="1" x14ac:dyDescent="0.25">
      <c r="A89" s="360" t="s">
        <v>298</v>
      </c>
      <c r="B89" s="361"/>
      <c r="C89" s="361"/>
      <c r="D89" s="361"/>
      <c r="E89" s="361"/>
      <c r="F89" s="362"/>
    </row>
    <row r="90" spans="1:8" customFormat="1" x14ac:dyDescent="0.25">
      <c r="A90" s="360" t="s">
        <v>299</v>
      </c>
      <c r="B90" s="361"/>
      <c r="C90" s="361"/>
      <c r="D90" s="361"/>
      <c r="E90" s="361"/>
      <c r="F90" s="362"/>
    </row>
    <row r="91" spans="1:8" customFormat="1" x14ac:dyDescent="0.25">
      <c r="A91" s="360" t="s">
        <v>300</v>
      </c>
      <c r="B91" s="361"/>
      <c r="C91" s="361"/>
      <c r="D91" s="361"/>
      <c r="E91" s="361"/>
      <c r="F91" s="362"/>
    </row>
    <row r="92" spans="1:8" customFormat="1" x14ac:dyDescent="0.25">
      <c r="A92" s="360" t="s">
        <v>301</v>
      </c>
      <c r="B92" s="361"/>
      <c r="C92" s="361"/>
      <c r="D92" s="361"/>
      <c r="E92" s="361"/>
      <c r="F92" s="362"/>
    </row>
    <row r="93" spans="1:8" customFormat="1" x14ac:dyDescent="0.25">
      <c r="A93" s="360" t="s">
        <v>302</v>
      </c>
      <c r="B93" s="361"/>
      <c r="C93" s="361"/>
      <c r="D93" s="361"/>
      <c r="E93" s="361"/>
      <c r="F93" s="362"/>
    </row>
    <row r="94" spans="1:8" customFormat="1" x14ac:dyDescent="0.25">
      <c r="A94" s="360" t="s">
        <v>303</v>
      </c>
      <c r="B94" s="361"/>
      <c r="C94" s="361"/>
      <c r="D94" s="361"/>
      <c r="E94" s="361"/>
      <c r="F94" s="362"/>
    </row>
    <row r="95" spans="1:8" customFormat="1" x14ac:dyDescent="0.25">
      <c r="A95" s="360" t="s">
        <v>304</v>
      </c>
      <c r="B95" s="361"/>
      <c r="C95" s="361"/>
      <c r="D95" s="361"/>
      <c r="E95" s="361"/>
      <c r="F95" s="362"/>
    </row>
    <row r="96" spans="1:8" customFormat="1" x14ac:dyDescent="0.25">
      <c r="A96" s="369" t="s">
        <v>305</v>
      </c>
      <c r="B96" s="367"/>
      <c r="C96" s="367"/>
      <c r="D96" s="367"/>
      <c r="E96" s="367"/>
      <c r="F96" s="370"/>
    </row>
    <row r="97" spans="1:7" customFormat="1" x14ac:dyDescent="0.25">
      <c r="A97" s="89" t="s">
        <v>306</v>
      </c>
      <c r="B97" s="90"/>
      <c r="C97" s="90"/>
      <c r="D97" s="90"/>
      <c r="E97" s="90"/>
      <c r="F97" s="91"/>
    </row>
    <row r="98" spans="1:7" customFormat="1" x14ac:dyDescent="0.25">
      <c r="A98" s="369" t="s">
        <v>307</v>
      </c>
      <c r="B98" s="367"/>
      <c r="C98" s="367"/>
      <c r="D98" s="367"/>
      <c r="E98" s="367"/>
      <c r="F98" s="370"/>
    </row>
    <row r="99" spans="1:7" customFormat="1" x14ac:dyDescent="0.25">
      <c r="A99" s="360" t="s">
        <v>308</v>
      </c>
      <c r="B99" s="361"/>
      <c r="C99" s="361"/>
      <c r="D99" s="361"/>
      <c r="E99" s="361"/>
      <c r="F99" s="362"/>
    </row>
    <row r="100" spans="1:7" customFormat="1" ht="59.1" customHeight="1" x14ac:dyDescent="0.25">
      <c r="A100" s="371" t="s">
        <v>309</v>
      </c>
      <c r="B100" s="372"/>
      <c r="C100" s="372"/>
      <c r="D100" s="372" t="s">
        <v>310</v>
      </c>
      <c r="E100" s="372"/>
      <c r="F100" s="373"/>
      <c r="G100" s="92"/>
    </row>
    <row r="101" spans="1:7" customFormat="1" ht="62.1" customHeight="1" thickBot="1" x14ac:dyDescent="0.3">
      <c r="A101" s="371" t="s">
        <v>311</v>
      </c>
      <c r="B101" s="372"/>
      <c r="C101" s="372"/>
      <c r="D101" s="372" t="s">
        <v>312</v>
      </c>
      <c r="E101" s="372"/>
      <c r="F101" s="373"/>
      <c r="G101" s="93"/>
    </row>
  </sheetData>
  <sheetProtection password="C685" sheet="1" objects="1" scenarios="1" selectLockedCells="1"/>
  <mergeCells count="33">
    <mergeCell ref="A101:C101"/>
    <mergeCell ref="D101:F101"/>
    <mergeCell ref="A6:A7"/>
    <mergeCell ref="B6:B7"/>
    <mergeCell ref="C5:C7"/>
    <mergeCell ref="D5:D7"/>
    <mergeCell ref="E5:E7"/>
    <mergeCell ref="F5:F7"/>
    <mergeCell ref="A96:F96"/>
    <mergeCell ref="A98:F98"/>
    <mergeCell ref="A99:F99"/>
    <mergeCell ref="A100:C100"/>
    <mergeCell ref="D100:F100"/>
    <mergeCell ref="A91:F91"/>
    <mergeCell ref="A92:F92"/>
    <mergeCell ref="A93:F93"/>
    <mergeCell ref="A94:F94"/>
    <mergeCell ref="A95:F95"/>
    <mergeCell ref="A86:F86"/>
    <mergeCell ref="A87:F87"/>
    <mergeCell ref="A88:F88"/>
    <mergeCell ref="A89:F89"/>
    <mergeCell ref="A90:F90"/>
    <mergeCell ref="B81:D81"/>
    <mergeCell ref="B82:E82"/>
    <mergeCell ref="B83:E83"/>
    <mergeCell ref="B84:E84"/>
    <mergeCell ref="A85:F85"/>
    <mergeCell ref="A1:F1"/>
    <mergeCell ref="A2:F2"/>
    <mergeCell ref="A3:F3"/>
    <mergeCell ref="A4:F4"/>
    <mergeCell ref="B80:E80"/>
  </mergeCells>
  <conditionalFormatting sqref="A100">
    <cfRule type="colorScale" priority="8">
      <colorScale>
        <cfvo type="min"/>
        <cfvo type="percentile" val="50"/>
        <cfvo type="max"/>
        <color rgb="FF63BE7B"/>
        <color rgb="FFFCFCFF"/>
        <color rgb="FFF8696B"/>
      </colorScale>
    </cfRule>
  </conditionalFormatting>
  <conditionalFormatting sqref="A100:A101">
    <cfRule type="containsText" dxfId="3" priority="5" stopIfTrue="1" operator="containsText" text="At Par">
      <formula>NOT(ISERROR(SEARCH("At Par",A100)))</formula>
    </cfRule>
  </conditionalFormatting>
  <conditionalFormatting sqref="A101">
    <cfRule type="colorScale" priority="6">
      <colorScale>
        <cfvo type="min"/>
        <cfvo type="percentile" val="50"/>
        <cfvo type="max"/>
        <color rgb="FF63BE7B"/>
        <color rgb="FFFCFCFF"/>
        <color rgb="FFF8696B"/>
      </colorScale>
    </cfRule>
  </conditionalFormatting>
  <conditionalFormatting sqref="D100">
    <cfRule type="colorScale" priority="4">
      <colorScale>
        <cfvo type="min"/>
        <cfvo type="percentile" val="50"/>
        <cfvo type="max"/>
        <color rgb="FF63BE7B"/>
        <color rgb="FFFCFCFF"/>
        <color rgb="FFF8696B"/>
      </colorScale>
    </cfRule>
  </conditionalFormatting>
  <conditionalFormatting sqref="D100:D101">
    <cfRule type="containsText" dxfId="2" priority="1" stopIfTrue="1" operator="containsText" text="At Par">
      <formula>NOT(ISERROR(SEARCH("At Par",D100)))</formula>
    </cfRule>
  </conditionalFormatting>
  <conditionalFormatting sqref="D101">
    <cfRule type="colorScale" priority="2">
      <colorScale>
        <cfvo type="min"/>
        <cfvo type="percentile" val="50"/>
        <cfvo type="max"/>
        <color rgb="FF63BE7B"/>
        <color rgb="FFFCFCFF"/>
        <color rgb="FFF8696B"/>
      </colorScale>
    </cfRule>
  </conditionalFormatting>
  <conditionalFormatting sqref="E11:E13 E35:E37">
    <cfRule type="expression" dxfId="1" priority="10">
      <formula>CELL("protect",INDIRECT(ADDRESS(ROW(),COLUMN())))=1</formula>
    </cfRule>
  </conditionalFormatting>
  <conditionalFormatting sqref="F11:F79">
    <cfRule type="cellIs" dxfId="0" priority="9" operator="equal">
      <formula>0</formula>
    </cfRule>
  </conditionalFormatting>
  <pageMargins left="0.61" right="0.23622047244094499" top="0.27" bottom="0.15748031496063" header="0.15748031496063" footer="0.15748031496063"/>
  <pageSetup paperSize="9" scale="59" fitToHeight="0" orientation="landscape" errors="blank" r:id="rId1"/>
  <headerFooter>
    <oddFooter>&amp;RPage &amp;P of &amp;N</oddFooter>
  </headerFooter>
  <rowBreaks count="3" manualBreakCount="3">
    <brk id="27" max="5" man="1"/>
    <brk id="65" max="5" man="1"/>
    <brk id="101" max="5"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Mainline</vt:lpstr>
      <vt:lpstr>Mech &amp; Piping</vt:lpstr>
      <vt:lpstr>CP-Part-North Goa</vt:lpstr>
      <vt:lpstr>CIVIL- North Goa </vt:lpstr>
      <vt:lpstr>Maintenance</vt:lpstr>
      <vt:lpstr>'CIVIL- North Goa '!Print_Area</vt:lpstr>
      <vt:lpstr>'CP-Part-North Goa'!Print_Area</vt:lpstr>
      <vt:lpstr>Mainline!Print_Area</vt:lpstr>
      <vt:lpstr>Maintenance!Print_Area</vt:lpstr>
      <vt:lpstr>'Mech &amp; Piping'!Print_Area</vt:lpstr>
      <vt:lpstr>'CIVIL- North Goa '!Print_Titles</vt:lpstr>
      <vt:lpstr>'CP-Part-North Goa'!Print_Titles</vt:lpstr>
      <vt:lpstr>Mainline!Print_Titles</vt:lpstr>
      <vt:lpstr>Maintenance!Print_Titles</vt:lpstr>
      <vt:lpstr>'Mech &amp; Piping'!Print_Titles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HARISH</dc:creator>
  <cp:keywords/>
  <dc:description/>
  <cp:lastModifiedBy>Harish N</cp:lastModifiedBy>
  <dcterms:created xsi:type="dcterms:W3CDTF">2006-09-16T00:00:00Z</dcterms:created>
  <dcterms:modified xsi:type="dcterms:W3CDTF">2024-11-15T06:20:24Z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7DACCE4CD5C4441AA9464DF0EE9DC3A3_13</vt:lpwstr>
  </property>
  <property fmtid="{D5CDD505-2E9C-101B-9397-08002B2CF9AE}" pid="3" name="KSOProductBuildVer">
    <vt:lpwstr>1033-12.2.0.18607</vt:lpwstr>
  </property>
</Properties>
</file>